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defaultThemeVersion="124226"/>
  <mc:AlternateContent xmlns:mc="http://schemas.openxmlformats.org/markup-compatibility/2006">
    <mc:Choice Requires="x15">
      <x15ac:absPath xmlns:x15ac="http://schemas.microsoft.com/office/spreadsheetml/2010/11/ac" url="M:\Mortgage Docs\Disclosures\"/>
    </mc:Choice>
  </mc:AlternateContent>
  <bookViews>
    <workbookView xWindow="0" yWindow="105" windowWidth="19140" windowHeight="7335" xr2:uid="{00000000-000D-0000-FFFF-FFFF00000000}"/>
  </bookViews>
  <sheets>
    <sheet name="Instructions" sheetId="6" r:id="rId1"/>
    <sheet name="Application" sheetId="1" r:id="rId2"/>
    <sheet name="Liabilities" sheetId="3" state="hidden" r:id="rId3"/>
    <sheet name="Summary" sheetId="4" state="hidden" r:id="rId4"/>
  </sheets>
  <calcPr calcId="171027" iterateDelta="1E-4"/>
  <fileRecoveryPr autoRecover="0"/>
</workbook>
</file>

<file path=xl/calcChain.xml><?xml version="1.0" encoding="utf-8"?>
<calcChain xmlns="http://schemas.openxmlformats.org/spreadsheetml/2006/main">
  <c r="B43" i="4" l="1"/>
  <c r="F147" i="1"/>
  <c r="C6" i="3" s="1"/>
  <c r="E145" i="1"/>
  <c r="E142" i="1"/>
  <c r="E139" i="1"/>
  <c r="E136" i="1"/>
  <c r="E133" i="1"/>
  <c r="E130" i="1"/>
  <c r="E127" i="1"/>
  <c r="E124" i="1"/>
  <c r="E121" i="1"/>
  <c r="E118" i="1"/>
  <c r="E4" i="4"/>
  <c r="B32" i="4"/>
  <c r="E147" i="1" l="1"/>
  <c r="D147" i="1"/>
  <c r="C147" i="1"/>
  <c r="B6" i="3" s="1"/>
  <c r="B147" i="1"/>
  <c r="C113" i="1"/>
  <c r="G112" i="1"/>
  <c r="B46" i="1" l="1"/>
  <c r="B50" i="1" s="1"/>
  <c r="C49" i="4"/>
  <c r="B49" i="4"/>
  <c r="C48" i="4"/>
  <c r="B48" i="4"/>
  <c r="C47" i="4"/>
  <c r="B47" i="4"/>
  <c r="B31" i="4" l="1"/>
  <c r="B35" i="4" s="1"/>
  <c r="B30" i="4"/>
  <c r="B29" i="4"/>
  <c r="B28" i="4"/>
  <c r="B27" i="4"/>
  <c r="B26" i="4"/>
  <c r="B25" i="4"/>
  <c r="B24" i="4"/>
  <c r="B23" i="4"/>
  <c r="E14" i="4"/>
  <c r="E13" i="4"/>
  <c r="E12" i="4"/>
  <c r="E11" i="4"/>
  <c r="E10" i="4"/>
  <c r="E9" i="4"/>
  <c r="E8" i="4"/>
  <c r="B17" i="4"/>
  <c r="B16" i="4"/>
  <c r="B14" i="4"/>
  <c r="B13" i="4"/>
  <c r="B12" i="4"/>
  <c r="B11" i="4"/>
  <c r="B10" i="4"/>
  <c r="B9" i="4"/>
  <c r="B39" i="4" l="1"/>
  <c r="B8" i="4"/>
  <c r="B36" i="4" l="1"/>
  <c r="B40" i="4" s="1"/>
  <c r="D50" i="1"/>
  <c r="E20" i="4" s="1"/>
  <c r="B20" i="4"/>
  <c r="H20" i="4" l="1"/>
</calcChain>
</file>

<file path=xl/sharedStrings.xml><?xml version="1.0" encoding="utf-8"?>
<sst xmlns="http://schemas.openxmlformats.org/spreadsheetml/2006/main" count="283" uniqueCount="120">
  <si>
    <t>Pine Financial Group Loan Application</t>
  </si>
  <si>
    <t>Borrower Information</t>
  </si>
  <si>
    <t>Borrower:</t>
  </si>
  <si>
    <t>Co-Borrower:</t>
  </si>
  <si>
    <t>Borrower Address:</t>
  </si>
  <si>
    <t>Co-Borrower Address:</t>
  </si>
  <si>
    <t>City/State/Zip:</t>
  </si>
  <si>
    <t>Borrower Phone:</t>
  </si>
  <si>
    <t>Co-Borrower Phone:</t>
  </si>
  <si>
    <t>Borrower E-mail:</t>
  </si>
  <si>
    <t>Co-Borrower E-mail</t>
  </si>
  <si>
    <t>SSN:</t>
  </si>
  <si>
    <t>DOB:</t>
  </si>
  <si>
    <t xml:space="preserve">DOB: </t>
  </si>
  <si>
    <t>Own or Rent Home:</t>
  </si>
  <si>
    <t>How long?</t>
  </si>
  <si>
    <t>Current Employer:</t>
  </si>
  <si>
    <t>Position/Title:</t>
  </si>
  <si>
    <t>Address:</t>
  </si>
  <si>
    <t>Phone:</t>
  </si>
  <si>
    <t>Years at this Job:</t>
  </si>
  <si>
    <t>Previous Employer:</t>
  </si>
  <si>
    <t>Borrower: Describe your experience as a real estate investor, particularly over the last 2 years:</t>
  </si>
  <si>
    <t>Co-Borrower: Describe your experience as a real estate investor, particularly over the last 2 years:</t>
  </si>
  <si>
    <t xml:space="preserve">Entity Address: </t>
  </si>
  <si>
    <t>Salary:</t>
  </si>
  <si>
    <t>Bonuses/Commission:</t>
  </si>
  <si>
    <t>Net Real Estate Income:</t>
  </si>
  <si>
    <t>Other (retirement, alimony, child support, etc.)</t>
  </si>
  <si>
    <t>Please explain "Other Income"</t>
  </si>
  <si>
    <t>Total:</t>
  </si>
  <si>
    <t>Borrowing Entity:</t>
  </si>
  <si>
    <t>Property Information</t>
  </si>
  <si>
    <t xml:space="preserve">Closing Date: </t>
  </si>
  <si>
    <t>County:</t>
  </si>
  <si>
    <t>Purchase Price:</t>
  </si>
  <si>
    <t>Earnest Money:</t>
  </si>
  <si>
    <t>ARV:</t>
  </si>
  <si>
    <t>Repairs:</t>
  </si>
  <si>
    <t>Loan Amount:</t>
  </si>
  <si>
    <t>Exit Strategy:</t>
  </si>
  <si>
    <t>Title Company</t>
  </si>
  <si>
    <t>Insurance Company</t>
  </si>
  <si>
    <t>Company Name:</t>
  </si>
  <si>
    <t>Contact Person:</t>
  </si>
  <si>
    <t>E-mail:</t>
  </si>
  <si>
    <t xml:space="preserve">Phone: </t>
  </si>
  <si>
    <t>Appraiser:</t>
  </si>
  <si>
    <t>Appraiser E-mail:</t>
  </si>
  <si>
    <t>Appraisal (to be completed by lender)</t>
  </si>
  <si>
    <t>Assets</t>
  </si>
  <si>
    <t>Bank Accounts</t>
  </si>
  <si>
    <t>Bank Name</t>
  </si>
  <si>
    <t>Account Type</t>
  </si>
  <si>
    <t>Balance</t>
  </si>
  <si>
    <t>*Please provide FULL bank statements to accompany this page*</t>
  </si>
  <si>
    <t>Properties Owned</t>
  </si>
  <si>
    <t>Address</t>
  </si>
  <si>
    <t>Mortgage Amount</t>
  </si>
  <si>
    <t>Market Value</t>
  </si>
  <si>
    <t>Rental Income</t>
  </si>
  <si>
    <t>Mortgage Payment</t>
  </si>
  <si>
    <t>Lender</t>
  </si>
  <si>
    <t>Comments</t>
  </si>
  <si>
    <t>Totals</t>
  </si>
  <si>
    <t>Liabilities</t>
  </si>
  <si>
    <t>Credit Score:</t>
  </si>
  <si>
    <t>Balances</t>
  </si>
  <si>
    <t>Payments</t>
  </si>
  <si>
    <t>Total Mortgage Debt</t>
  </si>
  <si>
    <t>All Other Debt</t>
  </si>
  <si>
    <t>How did you hear about Pine Financial Group?</t>
  </si>
  <si>
    <t>Other Assets</t>
  </si>
  <si>
    <t>Deal Snapshot</t>
  </si>
  <si>
    <t>Entity:</t>
  </si>
  <si>
    <t>Borrower Income:</t>
  </si>
  <si>
    <t>Co-borrower Income:</t>
  </si>
  <si>
    <t>Loan application instructions:</t>
  </si>
  <si>
    <t>Property Information (if known)</t>
  </si>
  <si>
    <t>Value</t>
  </si>
  <si>
    <t>Total</t>
  </si>
  <si>
    <t>Bad debt accounts</t>
  </si>
  <si>
    <t>Description</t>
  </si>
  <si>
    <t>General Contractor</t>
  </si>
  <si>
    <t>Subcontractor(s)</t>
  </si>
  <si>
    <t>Mailing Address:</t>
  </si>
  <si>
    <t>Marital Status:</t>
  </si>
  <si>
    <t>Number of Units:</t>
  </si>
  <si>
    <t xml:space="preserve">Property Type: </t>
  </si>
  <si>
    <t>Borrower</t>
  </si>
  <si>
    <t>Co-borrower</t>
  </si>
  <si>
    <t>Estimated monthly rent:</t>
  </si>
  <si>
    <t>Total liquid reserves:</t>
  </si>
  <si>
    <t>Estimated Cash to Close:</t>
  </si>
  <si>
    <t>Are you a US citizen?</t>
  </si>
  <si>
    <t>Do you have a current real estate license?</t>
  </si>
  <si>
    <t>Active contractor's license?</t>
  </si>
  <si>
    <t>Is this a non-consumer, business loan on an non-owner occupied property?</t>
  </si>
  <si>
    <t>Does the property have any history of methamphetamine use or manufacture?</t>
  </si>
  <si>
    <t>Does the property have any fire damage?</t>
  </si>
  <si>
    <t>Does the property have mold issues?</t>
  </si>
  <si>
    <t>Certifications</t>
  </si>
  <si>
    <t>Have you as a borrower, or any entity in which you as a gurantor or principal have or had an ownership or managing interest in, declared bankruptcy, had a repossession, had a judgement issued against you, had debt forgiven, had property foreclosed upon or given a deed in lieu of foreclosure, including credit card debt collections?</t>
  </si>
  <si>
    <t>Are you currently a party in a lawsuit or have you been convicted of a felony or has there been any legal actions commenced against the borrowing entity, the guarantor, the principals of the borrowing entity?</t>
  </si>
  <si>
    <t>Are you presently delinquent or in default in any federal debt or any other loan, mortgage, financial obligation, bond, or loan guarantee?</t>
  </si>
  <si>
    <t xml:space="preserve">Do you have any federal or state tax liens? </t>
  </si>
  <si>
    <t>Loan Officer:</t>
  </si>
  <si>
    <t>Minimum Reserves Req:</t>
  </si>
  <si>
    <t>Monthly Income</t>
  </si>
  <si>
    <t>Total Income:</t>
  </si>
  <si>
    <t>Points</t>
  </si>
  <si>
    <t>Monthly Payment</t>
  </si>
  <si>
    <t>Total Req Liquidity:</t>
  </si>
  <si>
    <t>Monthly House Payment</t>
  </si>
  <si>
    <t xml:space="preserve">Type of Loan </t>
  </si>
  <si>
    <t>Rehab</t>
  </si>
  <si>
    <t>Other Real Estate Income:</t>
  </si>
  <si>
    <t>Gross Rental Income</t>
  </si>
  <si>
    <t>Net Rental Income</t>
  </si>
  <si>
    <t>Rehab, 45 day, or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</si>
</sst>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6" tint="0.59999389629810485"/>
        <bgColor indexed="65"/>
      </patternFill>
    </fill>
    <fill>
      <patternFill patternType="solid">
        <fgColor theme="8" tint="0.79998168889431442"/>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44" fontId="1" fillId="0" borderId="0" applyFont="0" applyFill="0" applyBorder="0" applyAlignment="0" applyProtection="0"/>
  </cellStyleXfs>
  <cellXfs count="132">
    <xf numFmtId="0" fontId="0" fillId="0" borderId="0" xfId="0"/>
    <xf numFmtId="0" fontId="2" fillId="0" borderId="0" xfId="0" applyFont="1"/>
    <xf numFmtId="0" fontId="1" fillId="2" borderId="1" xfId="1" applyBorder="1"/>
    <xf numFmtId="0" fontId="1" fillId="3" borderId="0" xfId="2" applyBorder="1"/>
    <xf numFmtId="0" fontId="1" fillId="3" borderId="1" xfId="2" applyBorder="1" applyAlignment="1">
      <alignment vertical="center"/>
    </xf>
    <xf numFmtId="0" fontId="1" fillId="3" borderId="1" xfId="2" applyBorder="1"/>
    <xf numFmtId="14" fontId="1" fillId="3" borderId="1" xfId="2" applyNumberFormat="1" applyBorder="1" applyAlignment="1">
      <alignment horizontal="left"/>
    </xf>
    <xf numFmtId="0" fontId="1" fillId="3" borderId="0" xfId="2"/>
    <xf numFmtId="14" fontId="1" fillId="3" borderId="4" xfId="2" applyNumberFormat="1" applyBorder="1" applyAlignment="1">
      <alignment horizontal="left"/>
    </xf>
    <xf numFmtId="0" fontId="1" fillId="3" borderId="4" xfId="2" applyBorder="1" applyAlignment="1">
      <alignment vertical="center"/>
    </xf>
    <xf numFmtId="0" fontId="1" fillId="3" borderId="5" xfId="2" applyBorder="1"/>
    <xf numFmtId="0" fontId="1" fillId="3" borderId="4" xfId="2" applyBorder="1"/>
    <xf numFmtId="0" fontId="2" fillId="3" borderId="3" xfId="2" applyFont="1" applyBorder="1" applyAlignment="1">
      <alignment horizontal="left" vertical="center"/>
    </xf>
    <xf numFmtId="44" fontId="1" fillId="3" borderId="1" xfId="2" applyNumberFormat="1" applyBorder="1" applyAlignment="1">
      <alignment horizontal="left"/>
    </xf>
    <xf numFmtId="44" fontId="1" fillId="3" borderId="1" xfId="2" applyNumberFormat="1" applyBorder="1"/>
    <xf numFmtId="0" fontId="1" fillId="3" borderId="1" xfId="2" applyBorder="1" applyAlignment="1">
      <alignment vertical="center" wrapText="1"/>
    </xf>
    <xf numFmtId="0" fontId="1" fillId="3" borderId="1" xfId="2" applyBorder="1" applyAlignment="1">
      <alignment horizontal="right" vertical="center"/>
    </xf>
    <xf numFmtId="14" fontId="1" fillId="3" borderId="1" xfId="2" applyNumberFormat="1" applyBorder="1" applyAlignment="1">
      <alignment horizontal="right"/>
    </xf>
    <xf numFmtId="0" fontId="0" fillId="3" borderId="1" xfId="2" applyFont="1" applyBorder="1" applyAlignment="1">
      <alignment vertical="center"/>
    </xf>
    <xf numFmtId="0" fontId="0" fillId="0" borderId="0" xfId="0" applyFont="1"/>
    <xf numFmtId="0" fontId="3" fillId="3" borderId="1" xfId="2" applyFont="1" applyBorder="1"/>
    <xf numFmtId="0" fontId="1" fillId="3" borderId="1" xfId="2" applyNumberFormat="1" applyBorder="1"/>
    <xf numFmtId="0" fontId="1" fillId="3" borderId="1" xfId="2" applyBorder="1" applyAlignment="1">
      <alignment horizontal="left"/>
    </xf>
    <xf numFmtId="0" fontId="4" fillId="0" borderId="0" xfId="0" applyFont="1"/>
    <xf numFmtId="0" fontId="1" fillId="2" borderId="7" xfId="1" applyBorder="1"/>
    <xf numFmtId="44" fontId="1" fillId="2" borderId="7" xfId="1" applyNumberFormat="1" applyBorder="1"/>
    <xf numFmtId="0" fontId="1" fillId="2" borderId="8" xfId="1" applyBorder="1"/>
    <xf numFmtId="0" fontId="1" fillId="2" borderId="5" xfId="1" applyBorder="1"/>
    <xf numFmtId="0" fontId="1" fillId="2" borderId="10" xfId="1" applyBorder="1"/>
    <xf numFmtId="0" fontId="1" fillId="2" borderId="11" xfId="1" applyBorder="1"/>
    <xf numFmtId="0" fontId="1" fillId="2" borderId="12" xfId="1" applyBorder="1"/>
    <xf numFmtId="0" fontId="1" fillId="2" borderId="2" xfId="1" applyBorder="1"/>
    <xf numFmtId="0" fontId="1" fillId="2" borderId="13" xfId="1" applyBorder="1"/>
    <xf numFmtId="0" fontId="2" fillId="2" borderId="10" xfId="1" applyFont="1" applyBorder="1"/>
    <xf numFmtId="44" fontId="1" fillId="2" borderId="12" xfId="1" applyNumberFormat="1" applyBorder="1"/>
    <xf numFmtId="0" fontId="2" fillId="2" borderId="2" xfId="1" applyFont="1" applyBorder="1"/>
    <xf numFmtId="44" fontId="2" fillId="2" borderId="11" xfId="1" applyNumberFormat="1" applyFont="1" applyBorder="1"/>
    <xf numFmtId="0" fontId="2" fillId="2" borderId="1" xfId="1" applyFont="1" applyBorder="1" applyAlignment="1">
      <alignment horizontal="right"/>
    </xf>
    <xf numFmtId="44" fontId="2" fillId="2" borderId="1" xfId="1" applyNumberFormat="1" applyFont="1" applyBorder="1"/>
    <xf numFmtId="44" fontId="1" fillId="3" borderId="1" xfId="2" applyNumberFormat="1" applyBorder="1" applyAlignment="1">
      <alignment horizontal="center" vertical="center"/>
    </xf>
    <xf numFmtId="0" fontId="1" fillId="2" borderId="14" xfId="1" applyBorder="1"/>
    <xf numFmtId="0" fontId="2" fillId="2" borderId="15" xfId="1" applyFont="1" applyBorder="1" applyAlignment="1">
      <alignment horizontal="right"/>
    </xf>
    <xf numFmtId="0" fontId="1" fillId="2" borderId="3" xfId="1" applyBorder="1"/>
    <xf numFmtId="0" fontId="1" fillId="2" borderId="4" xfId="1" applyBorder="1"/>
    <xf numFmtId="44" fontId="1" fillId="2" borderId="1" xfId="1" applyNumberFormat="1" applyBorder="1"/>
    <xf numFmtId="14" fontId="0" fillId="0" borderId="0" xfId="0" applyNumberFormat="1"/>
    <xf numFmtId="14" fontId="0" fillId="0" borderId="0" xfId="0" applyNumberFormat="1" applyAlignment="1">
      <alignment horizontal="left"/>
    </xf>
    <xf numFmtId="44" fontId="0" fillId="0" borderId="0" xfId="0" applyNumberFormat="1"/>
    <xf numFmtId="0" fontId="3" fillId="2" borderId="10" xfId="1" applyFont="1" applyBorder="1" applyAlignment="1">
      <alignment horizontal="center" vertical="center"/>
    </xf>
    <xf numFmtId="0" fontId="0" fillId="0" borderId="0" xfId="0" applyAlignment="1">
      <alignment vertical="center"/>
    </xf>
    <xf numFmtId="0" fontId="0" fillId="0" borderId="0" xfId="0" applyAlignment="1">
      <alignment wrapText="1"/>
    </xf>
    <xf numFmtId="0" fontId="2" fillId="0" borderId="0" xfId="0" applyFont="1" applyAlignment="1">
      <alignment vertical="center"/>
    </xf>
    <xf numFmtId="14" fontId="2" fillId="0" borderId="0" xfId="0" applyNumberFormat="1" applyFont="1" applyAlignment="1">
      <alignment horizontal="left"/>
    </xf>
    <xf numFmtId="0" fontId="0" fillId="3" borderId="1" xfId="2" applyFont="1" applyBorder="1"/>
    <xf numFmtId="44" fontId="1" fillId="2" borderId="2" xfId="1" applyNumberFormat="1" applyBorder="1"/>
    <xf numFmtId="44" fontId="1" fillId="2" borderId="2" xfId="3" applyFill="1" applyBorder="1"/>
    <xf numFmtId="0" fontId="2" fillId="2" borderId="8" xfId="1" applyFont="1" applyBorder="1"/>
    <xf numFmtId="0" fontId="5" fillId="0" borderId="0" xfId="0" applyFont="1"/>
    <xf numFmtId="0" fontId="0" fillId="0" borderId="1" xfId="0" applyFont="1" applyBorder="1"/>
    <xf numFmtId="0" fontId="0" fillId="0" borderId="1" xfId="0" applyBorder="1"/>
    <xf numFmtId="0" fontId="2" fillId="0" borderId="0" xfId="0" applyFont="1" applyAlignment="1">
      <alignment horizontal="left"/>
    </xf>
    <xf numFmtId="44" fontId="0" fillId="0" borderId="0" xfId="0" applyNumberFormat="1" applyAlignment="1">
      <alignment horizontal="left"/>
    </xf>
    <xf numFmtId="0" fontId="0" fillId="3" borderId="1" xfId="2" applyFont="1" applyBorder="1" applyAlignment="1">
      <alignment wrapText="1"/>
    </xf>
    <xf numFmtId="14" fontId="0" fillId="3" borderId="1" xfId="2" applyNumberFormat="1" applyFont="1" applyBorder="1" applyAlignment="1">
      <alignment horizontal="left"/>
    </xf>
    <xf numFmtId="0" fontId="0" fillId="3" borderId="1" xfId="2" applyNumberFormat="1" applyFont="1" applyBorder="1"/>
    <xf numFmtId="0" fontId="0" fillId="2" borderId="12" xfId="1" applyFont="1" applyBorder="1"/>
    <xf numFmtId="0" fontId="2" fillId="3" borderId="1" xfId="2" applyFont="1" applyBorder="1"/>
    <xf numFmtId="0" fontId="1" fillId="3" borderId="8" xfId="2" applyBorder="1" applyAlignment="1"/>
    <xf numFmtId="0" fontId="1" fillId="3" borderId="9" xfId="2" applyBorder="1" applyAlignment="1"/>
    <xf numFmtId="0" fontId="1" fillId="3" borderId="10" xfId="2" applyBorder="1" applyAlignment="1"/>
    <xf numFmtId="0" fontId="0" fillId="3" borderId="1" xfId="2" applyFont="1" applyBorder="1" applyAlignment="1">
      <alignment horizontal="center"/>
    </xf>
    <xf numFmtId="14" fontId="0" fillId="3" borderId="1" xfId="2" applyNumberFormat="1" applyFont="1" applyBorder="1" applyAlignment="1">
      <alignment horizontal="center"/>
    </xf>
    <xf numFmtId="0" fontId="0" fillId="3" borderId="1" xfId="2" applyFont="1" applyBorder="1" applyAlignment="1">
      <alignment vertical="center" wrapText="1"/>
    </xf>
    <xf numFmtId="0" fontId="1" fillId="3" borderId="9" xfId="2" applyFont="1" applyBorder="1" applyAlignment="1">
      <alignment horizontal="left" vertical="center" wrapText="1"/>
    </xf>
    <xf numFmtId="0" fontId="0" fillId="3" borderId="11" xfId="2" applyFont="1" applyBorder="1" applyAlignment="1">
      <alignment wrapText="1"/>
    </xf>
    <xf numFmtId="0" fontId="0" fillId="0" borderId="0" xfId="0" applyBorder="1"/>
    <xf numFmtId="0" fontId="0" fillId="0" borderId="0" xfId="0" applyAlignment="1"/>
    <xf numFmtId="0" fontId="0" fillId="0" borderId="9" xfId="0" applyBorder="1" applyAlignment="1"/>
    <xf numFmtId="0" fontId="1" fillId="3" borderId="14" xfId="2" applyBorder="1" applyAlignment="1">
      <alignment horizontal="left"/>
    </xf>
    <xf numFmtId="0" fontId="1" fillId="3" borderId="11" xfId="2" applyBorder="1"/>
    <xf numFmtId="0" fontId="1" fillId="3" borderId="0" xfId="2" applyAlignment="1"/>
    <xf numFmtId="0" fontId="3" fillId="3" borderId="1" xfId="2" applyFont="1" applyBorder="1" applyAlignment="1">
      <alignment horizontal="center" vertical="center"/>
    </xf>
    <xf numFmtId="0" fontId="0" fillId="2" borderId="1" xfId="1" applyFont="1" applyBorder="1"/>
    <xf numFmtId="0" fontId="2" fillId="0" borderId="1" xfId="0" applyFont="1" applyBorder="1"/>
    <xf numFmtId="0" fontId="3" fillId="0" borderId="1" xfId="0" applyFont="1" applyBorder="1"/>
    <xf numFmtId="0" fontId="1" fillId="3" borderId="1" xfId="2" applyNumberFormat="1" applyBorder="1" applyAlignment="1">
      <alignment horizontal="left"/>
    </xf>
    <xf numFmtId="0" fontId="0" fillId="3" borderId="1" xfId="2" applyNumberFormat="1" applyFont="1" applyBorder="1" applyAlignment="1">
      <alignment horizontal="left"/>
    </xf>
    <xf numFmtId="0" fontId="6" fillId="0" borderId="0" xfId="0" applyFont="1" applyAlignment="1">
      <alignment horizontal="left"/>
    </xf>
    <xf numFmtId="0" fontId="7" fillId="0" borderId="0" xfId="0" applyFont="1" applyAlignment="1"/>
    <xf numFmtId="44" fontId="2" fillId="0" borderId="0" xfId="0" applyNumberFormat="1" applyFont="1"/>
    <xf numFmtId="0" fontId="0" fillId="0" borderId="0" xfId="0" applyNumberFormat="1"/>
    <xf numFmtId="44" fontId="0" fillId="3" borderId="1" xfId="2" applyNumberFormat="1" applyFont="1" applyBorder="1"/>
    <xf numFmtId="44" fontId="0" fillId="0" borderId="0" xfId="3" applyFont="1"/>
    <xf numFmtId="0" fontId="3" fillId="2" borderId="0" xfId="1" applyFont="1" applyAlignment="1">
      <alignment horizontal="center" vertical="center"/>
    </xf>
    <xf numFmtId="0" fontId="3" fillId="2" borderId="9" xfId="1"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3" fillId="2" borderId="3" xfId="1" applyFont="1" applyBorder="1" applyAlignment="1">
      <alignment horizontal="center" vertical="center"/>
    </xf>
    <xf numFmtId="0" fontId="3" fillId="2" borderId="4" xfId="1" applyFont="1" applyBorder="1" applyAlignment="1">
      <alignment horizontal="center" vertical="center"/>
    </xf>
    <xf numFmtId="0" fontId="3" fillId="2" borderId="5" xfId="1" applyFont="1" applyBorder="1" applyAlignment="1">
      <alignment horizontal="center" vertical="center"/>
    </xf>
    <xf numFmtId="0" fontId="3" fillId="2" borderId="6" xfId="1" applyFont="1" applyBorder="1" applyAlignment="1">
      <alignment horizontal="center" vertical="center"/>
    </xf>
    <xf numFmtId="0" fontId="3" fillId="2" borderId="0" xfId="1" applyFont="1" applyBorder="1" applyAlignment="1">
      <alignment horizontal="center" vertical="center"/>
    </xf>
    <xf numFmtId="0" fontId="3" fillId="2" borderId="7" xfId="1" applyFont="1" applyBorder="1" applyAlignment="1">
      <alignment horizontal="center" vertical="center"/>
    </xf>
    <xf numFmtId="0" fontId="3" fillId="2" borderId="8" xfId="1" applyFont="1" applyBorder="1" applyAlignment="1">
      <alignment horizontal="center" vertical="center"/>
    </xf>
    <xf numFmtId="0" fontId="0" fillId="0" borderId="4" xfId="0" applyBorder="1" applyAlignment="1">
      <alignment horizontal="center"/>
    </xf>
    <xf numFmtId="0" fontId="1" fillId="3" borderId="14" xfId="2" applyBorder="1" applyAlignment="1">
      <alignment horizontal="left"/>
    </xf>
    <xf numFmtId="0" fontId="1" fillId="3" borderId="15" xfId="2" applyBorder="1" applyAlignment="1">
      <alignment horizontal="left"/>
    </xf>
    <xf numFmtId="0" fontId="1" fillId="3" borderId="11" xfId="2" applyBorder="1" applyAlignment="1">
      <alignment horizontal="left"/>
    </xf>
    <xf numFmtId="0" fontId="0" fillId="0" borderId="9" xfId="0" applyBorder="1" applyAlignment="1">
      <alignment horizontal="center"/>
    </xf>
    <xf numFmtId="0" fontId="3" fillId="3" borderId="0" xfId="2" applyFont="1" applyBorder="1" applyAlignment="1">
      <alignment horizontal="center" vertical="center"/>
    </xf>
    <xf numFmtId="0" fontId="3" fillId="3" borderId="9" xfId="2" applyFont="1" applyBorder="1" applyAlignment="1">
      <alignment horizontal="center" vertical="center"/>
    </xf>
    <xf numFmtId="0" fontId="1" fillId="3" borderId="8" xfId="2" applyBorder="1" applyAlignment="1">
      <alignment horizontal="left" vertical="top" wrapText="1"/>
    </xf>
    <xf numFmtId="0" fontId="1" fillId="3" borderId="9" xfId="2" applyBorder="1" applyAlignment="1">
      <alignment horizontal="left" vertical="top" wrapText="1"/>
    </xf>
    <xf numFmtId="0" fontId="1" fillId="3" borderId="10" xfId="2" applyBorder="1" applyAlignment="1">
      <alignment horizontal="left" vertical="top" wrapText="1"/>
    </xf>
    <xf numFmtId="0" fontId="1" fillId="0" borderId="9" xfId="2" applyFill="1" applyBorder="1" applyAlignment="1">
      <alignment horizontal="center" vertical="center"/>
    </xf>
    <xf numFmtId="0" fontId="1" fillId="0" borderId="14" xfId="2" applyFill="1" applyBorder="1" applyAlignment="1">
      <alignment horizontal="center" vertical="center"/>
    </xf>
    <xf numFmtId="0" fontId="1" fillId="0" borderId="15" xfId="2" applyFill="1" applyBorder="1" applyAlignment="1">
      <alignment horizontal="center" vertical="center"/>
    </xf>
    <xf numFmtId="0" fontId="3" fillId="3" borderId="0" xfId="2" applyFont="1" applyAlignment="1">
      <alignment horizontal="center"/>
    </xf>
    <xf numFmtId="0" fontId="1" fillId="3" borderId="14" xfId="2" applyBorder="1" applyAlignment="1">
      <alignment horizontal="left" wrapText="1"/>
    </xf>
    <xf numFmtId="0" fontId="1" fillId="3" borderId="11" xfId="2" applyBorder="1" applyAlignment="1">
      <alignment horizontal="left" wrapText="1"/>
    </xf>
    <xf numFmtId="0" fontId="2" fillId="3" borderId="14" xfId="2" applyFont="1" applyBorder="1" applyAlignment="1">
      <alignment horizontal="left" vertical="top"/>
    </xf>
    <xf numFmtId="0" fontId="2" fillId="3" borderId="11" xfId="2" applyFont="1" applyBorder="1" applyAlignment="1">
      <alignment horizontal="left" vertical="top"/>
    </xf>
    <xf numFmtId="0" fontId="1" fillId="3" borderId="14" xfId="2" applyBorder="1" applyAlignment="1">
      <alignment horizontal="left" vertical="top"/>
    </xf>
    <xf numFmtId="0" fontId="1" fillId="3" borderId="11" xfId="2" applyBorder="1" applyAlignment="1">
      <alignment horizontal="left" vertical="top"/>
    </xf>
    <xf numFmtId="0" fontId="0" fillId="0" borderId="15" xfId="0" applyBorder="1"/>
    <xf numFmtId="0" fontId="0" fillId="0" borderId="15" xfId="0" applyBorder="1" applyAlignment="1">
      <alignment horizontal="center"/>
    </xf>
    <xf numFmtId="44" fontId="0" fillId="3" borderId="1" xfId="3" applyFont="1" applyFill="1" applyBorder="1" applyAlignment="1">
      <alignment horizontal="left"/>
    </xf>
    <xf numFmtId="44" fontId="0" fillId="0" borderId="1" xfId="3" applyFont="1" applyBorder="1"/>
    <xf numFmtId="0" fontId="8" fillId="0" borderId="0" xfId="0" applyFont="1"/>
    <xf numFmtId="44" fontId="2" fillId="0" borderId="0" xfId="3" applyFont="1"/>
    <xf numFmtId="0" fontId="0" fillId="2" borderId="11" xfId="1" applyFont="1" applyBorder="1"/>
    <xf numFmtId="44" fontId="0" fillId="0" borderId="1" xfId="3" applyFont="1" applyBorder="1" applyAlignment="1">
      <alignment wrapText="1"/>
    </xf>
  </cellXfs>
  <cellStyles count="4">
    <cellStyle name="20% - Accent5" xfId="2" builtinId="46"/>
    <cellStyle name="40% - Accent3" xfId="1" builtinId="39"/>
    <cellStyle name="Currency"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mailto:apply@pinefinancialgroup.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5</xdr:col>
      <xdr:colOff>323954</xdr:colOff>
      <xdr:row>6</xdr:row>
      <xdr:rowOff>142875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3295754" cy="1238250"/>
        </a:xfrm>
        <a:prstGeom prst="rect">
          <a:avLst/>
        </a:prstGeom>
        <a:noFill/>
        <a:ln w="9525">
          <a:noFill/>
          <a:miter lim="800000"/>
          <a:headEnd/>
          <a:tailEnd/>
        </a:ln>
      </xdr:spPr>
    </xdr:pic>
    <xdr:clientData/>
  </xdr:twoCellAnchor>
  <xdr:twoCellAnchor>
    <xdr:from>
      <xdr:col>1</xdr:col>
      <xdr:colOff>0</xdr:colOff>
      <xdr:row>11</xdr:row>
      <xdr:rowOff>171450</xdr:rowOff>
    </xdr:from>
    <xdr:to>
      <xdr:col>11</xdr:col>
      <xdr:colOff>88900</xdr:colOff>
      <xdr:row>30</xdr:row>
      <xdr:rowOff>127000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609600" y="2279650"/>
          <a:ext cx="6184900" cy="345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0" i="0" u="none" strike="noStrike">
              <a:solidFill>
                <a:schemeClr val="dk1"/>
              </a:solidFill>
              <a:latin typeface="+mn-lt"/>
              <a:ea typeface="+mn-ea"/>
              <a:cs typeface="+mn-cs"/>
            </a:rPr>
            <a:t>Please completely fill out all fields and email spreadsheet to </a:t>
          </a:r>
          <a:r>
            <a:rPr lang="en-US" sz="1200" b="0" i="0" u="sng" strike="noStrike">
              <a:solidFill>
                <a:schemeClr val="dk1"/>
              </a:solidFill>
              <a:latin typeface="+mn-lt"/>
              <a:ea typeface="+mn-ea"/>
              <a:cs typeface="+mn-cs"/>
            </a:rPr>
            <a:t>apply@pinefinancialgroup.com</a:t>
          </a:r>
          <a:r>
            <a:rPr lang="en-US" sz="1200" b="0" i="0" u="none" strike="noStrike" baseline="0">
              <a:solidFill>
                <a:schemeClr val="dk1"/>
              </a:solidFill>
              <a:latin typeface="+mn-lt"/>
              <a:ea typeface="+mn-ea"/>
              <a:cs typeface="+mn-cs"/>
            </a:rPr>
            <a:t> or your loan officer. </a:t>
          </a:r>
          <a:r>
            <a:rPr lang="en-US" sz="1200" b="0" i="0" u="none" strike="noStrike">
              <a:solidFill>
                <a:schemeClr val="dk1"/>
              </a:solidFill>
              <a:latin typeface="+mn-lt"/>
              <a:ea typeface="+mn-ea"/>
              <a:cs typeface="+mn-cs"/>
            </a:rPr>
            <a:t>  </a:t>
          </a:r>
        </a:p>
        <a:p>
          <a:endParaRPr lang="en-US" sz="1200" b="0" i="0" u="none" strike="noStrike">
            <a:solidFill>
              <a:schemeClr val="dk1"/>
            </a:solidFill>
            <a:latin typeface="+mn-lt"/>
            <a:ea typeface="+mn-ea"/>
            <a:cs typeface="+mn-cs"/>
          </a:endParaRPr>
        </a:p>
        <a:p>
          <a:r>
            <a:rPr lang="en-US" sz="1200" b="0" i="0" u="none" strike="noStrike">
              <a:solidFill>
                <a:schemeClr val="dk1"/>
              </a:solidFill>
              <a:latin typeface="+mn-lt"/>
              <a:ea typeface="+mn-ea"/>
              <a:cs typeface="+mn-cs"/>
            </a:rPr>
            <a:t>Please do not scan and email or fax.  </a:t>
          </a:r>
          <a:r>
            <a:rPr lang="en-US" sz="1200"/>
            <a:t> </a:t>
          </a:r>
        </a:p>
        <a:p>
          <a:endParaRPr lang="en-US" sz="1200"/>
        </a:p>
        <a:p>
          <a:r>
            <a:rPr lang="en-US" sz="1200"/>
            <a:t>*Pine Financial Group, Inc. provides financing strictly for business use.  You agree not to use the property securing any loan from Pine Financial Group, Inc. as a primary or secondary home. </a:t>
          </a:r>
        </a:p>
        <a:p>
          <a:endParaRPr lang="en-US" sz="1200"/>
        </a:p>
        <a:p>
          <a:r>
            <a:rPr lang="en-US" sz="1200" b="0" i="0" u="none" strike="noStrike" baseline="0">
              <a:solidFill>
                <a:schemeClr val="dk1"/>
              </a:solidFill>
              <a:latin typeface="+mn-lt"/>
              <a:ea typeface="+mn-ea"/>
              <a:cs typeface="+mn-cs"/>
            </a:rPr>
            <a:t>I certify that the information provided in this statement is complete, true and correct as of the date signed. So long as I owe any sums to the Lender, I agree to give the Lender prompt written notice of any material change in my financial condition, and upon request, agree to provide the Lender with an updated personal financial statement. The Lender is authorized to retain this personal financial statement whether or not credit is approved and is further authorized to</a:t>
          </a:r>
        </a:p>
        <a:p>
          <a:r>
            <a:rPr lang="en-US" sz="1200" b="0" i="0" u="none" strike="noStrike" baseline="0">
              <a:solidFill>
                <a:schemeClr val="dk1"/>
              </a:solidFill>
              <a:latin typeface="+mn-lt"/>
              <a:ea typeface="+mn-ea"/>
              <a:cs typeface="+mn-cs"/>
            </a:rPr>
            <a:t>verify my credit and employment history or any other information in this statement. If credit is granted, the Lender is authorized to obtain a credit bureau report periodically. This application does not obligate the Lender to provide credit.</a:t>
          </a:r>
        </a:p>
        <a:p>
          <a:endParaRPr lang="en-US" sz="1200"/>
        </a:p>
        <a:p>
          <a:endParaRPr lang="en-US" sz="1200"/>
        </a:p>
        <a:p>
          <a:endParaRPr lang="en-US" sz="1200"/>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0"/>
  <sheetViews>
    <sheetView tabSelected="1" workbookViewId="0">
      <selection activeCell="N15" sqref="N15"/>
    </sheetView>
  </sheetViews>
  <sheetFormatPr defaultRowHeight="15" x14ac:dyDescent="0.25"/>
  <sheetData>
    <row r="10" spans="1:3" ht="21" x14ac:dyDescent="0.35">
      <c r="A10" s="57" t="s">
        <v>77</v>
      </c>
      <c r="B10" s="57"/>
      <c r="C10" s="5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7"/>
  <sheetViews>
    <sheetView workbookViewId="0">
      <selection activeCell="F146" sqref="F146"/>
    </sheetView>
  </sheetViews>
  <sheetFormatPr defaultRowHeight="15" x14ac:dyDescent="0.25"/>
  <cols>
    <col min="1" max="1" width="26" customWidth="1"/>
    <col min="2" max="2" width="24.140625" customWidth="1"/>
    <col min="3" max="3" width="25.5703125" customWidth="1"/>
    <col min="4" max="4" width="22.42578125" customWidth="1"/>
    <col min="5" max="5" width="17.28515625" customWidth="1"/>
    <col min="6" max="6" width="19.42578125" customWidth="1"/>
    <col min="7" max="7" width="24.140625" customWidth="1"/>
    <col min="8" max="8" width="26.28515625" customWidth="1"/>
  </cols>
  <sheetData>
    <row r="1" spans="1:4" ht="23.25" x14ac:dyDescent="0.35">
      <c r="A1" s="87" t="s">
        <v>0</v>
      </c>
      <c r="B1" s="88"/>
      <c r="C1" s="88"/>
      <c r="D1" s="88"/>
    </row>
    <row r="2" spans="1:4" x14ac:dyDescent="0.25">
      <c r="A2" s="96"/>
      <c r="B2" s="96"/>
      <c r="C2" s="96"/>
      <c r="D2" s="96"/>
    </row>
    <row r="3" spans="1:4" ht="15.6" customHeight="1" x14ac:dyDescent="0.25">
      <c r="A3" s="7"/>
      <c r="B3" s="109" t="s">
        <v>1</v>
      </c>
      <c r="C3" s="109"/>
      <c r="D3" s="3"/>
    </row>
    <row r="4" spans="1:4" x14ac:dyDescent="0.25">
      <c r="A4" s="3"/>
      <c r="B4" s="110"/>
      <c r="C4" s="110"/>
      <c r="D4" s="3"/>
    </row>
    <row r="5" spans="1:4" x14ac:dyDescent="0.25">
      <c r="A5" s="4" t="s">
        <v>2</v>
      </c>
      <c r="B5" s="53"/>
      <c r="C5" s="4" t="s">
        <v>3</v>
      </c>
      <c r="D5" s="5"/>
    </row>
    <row r="6" spans="1:4" x14ac:dyDescent="0.25">
      <c r="A6" s="4" t="s">
        <v>4</v>
      </c>
      <c r="B6" s="62"/>
      <c r="C6" s="4" t="s">
        <v>5</v>
      </c>
      <c r="D6" s="4"/>
    </row>
    <row r="7" spans="1:4" x14ac:dyDescent="0.25">
      <c r="A7" s="4" t="s">
        <v>6</v>
      </c>
      <c r="B7" s="62"/>
      <c r="C7" s="4" t="s">
        <v>6</v>
      </c>
      <c r="D7" s="4"/>
    </row>
    <row r="8" spans="1:4" x14ac:dyDescent="0.25">
      <c r="A8" s="18" t="s">
        <v>85</v>
      </c>
      <c r="B8" s="62"/>
      <c r="C8" s="18" t="s">
        <v>85</v>
      </c>
      <c r="D8" s="4"/>
    </row>
    <row r="9" spans="1:4" x14ac:dyDescent="0.25">
      <c r="A9" s="18" t="s">
        <v>6</v>
      </c>
      <c r="B9" s="62"/>
      <c r="C9" s="18" t="s">
        <v>6</v>
      </c>
      <c r="D9" s="4"/>
    </row>
    <row r="10" spans="1:4" x14ac:dyDescent="0.25">
      <c r="A10" s="4" t="s">
        <v>7</v>
      </c>
      <c r="B10" s="53"/>
      <c r="C10" s="4" t="s">
        <v>8</v>
      </c>
      <c r="D10" s="5"/>
    </row>
    <row r="11" spans="1:4" x14ac:dyDescent="0.25">
      <c r="A11" s="4" t="s">
        <v>9</v>
      </c>
      <c r="B11" s="5"/>
      <c r="C11" s="4" t="s">
        <v>10</v>
      </c>
      <c r="D11" s="5"/>
    </row>
    <row r="12" spans="1:4" x14ac:dyDescent="0.25">
      <c r="A12" s="18" t="s">
        <v>86</v>
      </c>
      <c r="B12" s="5"/>
      <c r="C12" s="18" t="s">
        <v>86</v>
      </c>
      <c r="D12" s="5"/>
    </row>
    <row r="13" spans="1:4" x14ac:dyDescent="0.25">
      <c r="A13" s="18" t="s">
        <v>94</v>
      </c>
      <c r="B13" s="5"/>
      <c r="C13" s="18" t="s">
        <v>94</v>
      </c>
      <c r="D13" s="5"/>
    </row>
    <row r="14" spans="1:4" ht="45" x14ac:dyDescent="0.25">
      <c r="A14" s="72" t="s">
        <v>95</v>
      </c>
      <c r="B14" s="5"/>
      <c r="C14" s="72" t="s">
        <v>95</v>
      </c>
      <c r="D14" s="5"/>
    </row>
    <row r="15" spans="1:4" x14ac:dyDescent="0.25">
      <c r="A15" s="18" t="s">
        <v>96</v>
      </c>
      <c r="B15" s="5"/>
      <c r="C15" s="18" t="s">
        <v>96</v>
      </c>
      <c r="D15" s="5"/>
    </row>
    <row r="16" spans="1:4" x14ac:dyDescent="0.25">
      <c r="A16" s="4" t="s">
        <v>11</v>
      </c>
      <c r="B16" s="53"/>
      <c r="C16" s="4" t="s">
        <v>11</v>
      </c>
      <c r="D16" s="5"/>
    </row>
    <row r="17" spans="1:4" x14ac:dyDescent="0.25">
      <c r="A17" s="4" t="s">
        <v>12</v>
      </c>
      <c r="B17" s="6"/>
      <c r="C17" s="4" t="s">
        <v>13</v>
      </c>
      <c r="D17" s="6"/>
    </row>
    <row r="18" spans="1:4" x14ac:dyDescent="0.25">
      <c r="A18" s="4" t="s">
        <v>14</v>
      </c>
      <c r="B18" s="63"/>
      <c r="C18" s="4" t="s">
        <v>14</v>
      </c>
      <c r="D18" s="6"/>
    </row>
    <row r="19" spans="1:4" x14ac:dyDescent="0.25">
      <c r="A19" s="4" t="s">
        <v>15</v>
      </c>
      <c r="B19" s="86"/>
      <c r="C19" s="4" t="s">
        <v>15</v>
      </c>
      <c r="D19" s="6"/>
    </row>
    <row r="20" spans="1:4" x14ac:dyDescent="0.25">
      <c r="A20" s="18" t="s">
        <v>113</v>
      </c>
      <c r="B20" s="126"/>
      <c r="C20" s="18" t="s">
        <v>113</v>
      </c>
      <c r="D20" s="6"/>
    </row>
    <row r="21" spans="1:4" x14ac:dyDescent="0.25">
      <c r="A21" s="4" t="s">
        <v>16</v>
      </c>
      <c r="B21" s="63"/>
      <c r="C21" s="4" t="s">
        <v>16</v>
      </c>
      <c r="D21" s="6"/>
    </row>
    <row r="22" spans="1:4" x14ac:dyDescent="0.25">
      <c r="A22" s="4" t="s">
        <v>17</v>
      </c>
      <c r="B22" s="63"/>
      <c r="C22" s="4" t="s">
        <v>17</v>
      </c>
      <c r="D22" s="6"/>
    </row>
    <row r="23" spans="1:4" x14ac:dyDescent="0.25">
      <c r="A23" s="4" t="s">
        <v>18</v>
      </c>
      <c r="B23" s="63"/>
      <c r="C23" s="4" t="s">
        <v>18</v>
      </c>
      <c r="D23" s="6"/>
    </row>
    <row r="24" spans="1:4" x14ac:dyDescent="0.25">
      <c r="A24" s="4" t="s">
        <v>6</v>
      </c>
      <c r="B24" s="63"/>
      <c r="C24" s="4" t="s">
        <v>6</v>
      </c>
      <c r="D24" s="6"/>
    </row>
    <row r="25" spans="1:4" x14ac:dyDescent="0.25">
      <c r="A25" s="4" t="s">
        <v>19</v>
      </c>
      <c r="B25" s="63"/>
      <c r="C25" s="4" t="s">
        <v>19</v>
      </c>
      <c r="D25" s="5"/>
    </row>
    <row r="26" spans="1:4" x14ac:dyDescent="0.25">
      <c r="A26" s="4" t="s">
        <v>20</v>
      </c>
      <c r="B26" s="85"/>
      <c r="C26" s="4" t="s">
        <v>20</v>
      </c>
      <c r="D26" s="5"/>
    </row>
    <row r="27" spans="1:4" x14ac:dyDescent="0.25">
      <c r="A27" s="4" t="s">
        <v>21</v>
      </c>
      <c r="B27" s="63"/>
      <c r="C27" s="4" t="s">
        <v>21</v>
      </c>
      <c r="D27" s="5"/>
    </row>
    <row r="28" spans="1:4" x14ac:dyDescent="0.25">
      <c r="A28" s="4" t="s">
        <v>20</v>
      </c>
      <c r="B28" s="85"/>
      <c r="C28" s="4" t="s">
        <v>20</v>
      </c>
      <c r="D28" s="21"/>
    </row>
    <row r="29" spans="1:4" x14ac:dyDescent="0.25">
      <c r="A29" s="114"/>
      <c r="B29" s="114"/>
      <c r="C29" s="114"/>
      <c r="D29" s="114"/>
    </row>
    <row r="30" spans="1:4" x14ac:dyDescent="0.25">
      <c r="A30" s="18" t="s">
        <v>31</v>
      </c>
      <c r="B30" s="105"/>
      <c r="C30" s="106"/>
      <c r="D30" s="107"/>
    </row>
    <row r="31" spans="1:4" x14ac:dyDescent="0.25">
      <c r="A31" s="4" t="s">
        <v>24</v>
      </c>
      <c r="B31" s="67"/>
      <c r="C31" s="68"/>
      <c r="D31" s="69"/>
    </row>
    <row r="32" spans="1:4" x14ac:dyDescent="0.25">
      <c r="A32" s="115"/>
      <c r="B32" s="116"/>
      <c r="C32" s="116"/>
      <c r="D32" s="116"/>
    </row>
    <row r="33" spans="1:4" x14ac:dyDescent="0.25">
      <c r="A33" s="12" t="s">
        <v>22</v>
      </c>
      <c r="B33" s="8"/>
      <c r="C33" s="9"/>
      <c r="D33" s="10"/>
    </row>
    <row r="34" spans="1:4" ht="72.599999999999994" customHeight="1" x14ac:dyDescent="0.25">
      <c r="A34" s="111"/>
      <c r="B34" s="112"/>
      <c r="C34" s="112"/>
      <c r="D34" s="113"/>
    </row>
    <row r="35" spans="1:4" x14ac:dyDescent="0.25">
      <c r="A35" s="124"/>
      <c r="B35" s="124"/>
      <c r="C35" s="124"/>
      <c r="D35" s="124"/>
    </row>
    <row r="36" spans="1:4" x14ac:dyDescent="0.25">
      <c r="A36" s="12" t="s">
        <v>23</v>
      </c>
      <c r="B36" s="11"/>
      <c r="C36" s="11"/>
      <c r="D36" s="10"/>
    </row>
    <row r="37" spans="1:4" ht="72.599999999999994" customHeight="1" x14ac:dyDescent="0.25">
      <c r="A37" s="111"/>
      <c r="B37" s="112"/>
      <c r="C37" s="112"/>
      <c r="D37" s="113"/>
    </row>
    <row r="38" spans="1:4" x14ac:dyDescent="0.25">
      <c r="A38" s="125"/>
      <c r="B38" s="125"/>
      <c r="C38" s="125"/>
      <c r="D38" s="125"/>
    </row>
    <row r="39" spans="1:4" x14ac:dyDescent="0.25">
      <c r="A39" s="120" t="s">
        <v>71</v>
      </c>
      <c r="B39" s="121"/>
      <c r="C39" s="122"/>
      <c r="D39" s="123"/>
    </row>
    <row r="40" spans="1:4" x14ac:dyDescent="0.25">
      <c r="A40" s="104"/>
      <c r="B40" s="104"/>
      <c r="C40" s="104"/>
      <c r="D40" s="104"/>
    </row>
    <row r="41" spans="1:4" x14ac:dyDescent="0.25">
      <c r="A41" s="7"/>
      <c r="B41" s="109" t="s">
        <v>108</v>
      </c>
      <c r="C41" s="109"/>
      <c r="D41" s="7"/>
    </row>
    <row r="42" spans="1:4" ht="15.6" customHeight="1" x14ac:dyDescent="0.25">
      <c r="A42" s="7"/>
      <c r="B42" s="110"/>
      <c r="C42" s="110"/>
      <c r="D42" s="7"/>
    </row>
    <row r="43" spans="1:4" x14ac:dyDescent="0.25">
      <c r="A43" s="70" t="s">
        <v>89</v>
      </c>
      <c r="B43" s="39"/>
      <c r="C43" s="71" t="s">
        <v>90</v>
      </c>
      <c r="D43" s="14"/>
    </row>
    <row r="44" spans="1:4" x14ac:dyDescent="0.25">
      <c r="A44" s="4" t="s">
        <v>25</v>
      </c>
      <c r="B44" s="13"/>
      <c r="C44" s="4" t="s">
        <v>25</v>
      </c>
      <c r="D44" s="14"/>
    </row>
    <row r="45" spans="1:4" x14ac:dyDescent="0.25">
      <c r="A45" s="4" t="s">
        <v>26</v>
      </c>
      <c r="B45" s="13"/>
      <c r="C45" s="4" t="s">
        <v>26</v>
      </c>
      <c r="D45" s="14"/>
    </row>
    <row r="46" spans="1:4" x14ac:dyDescent="0.25">
      <c r="A46" s="18" t="s">
        <v>60</v>
      </c>
      <c r="B46" s="13">
        <f>F147</f>
        <v>0</v>
      </c>
      <c r="C46" s="18" t="s">
        <v>60</v>
      </c>
      <c r="D46" s="14"/>
    </row>
    <row r="47" spans="1:4" x14ac:dyDescent="0.25">
      <c r="A47" s="18" t="s">
        <v>116</v>
      </c>
      <c r="B47" s="13"/>
      <c r="C47" s="4" t="s">
        <v>27</v>
      </c>
      <c r="D47" s="14"/>
    </row>
    <row r="48" spans="1:4" ht="45" x14ac:dyDescent="0.25">
      <c r="A48" s="15" t="s">
        <v>28</v>
      </c>
      <c r="B48" s="13"/>
      <c r="C48" s="15" t="s">
        <v>28</v>
      </c>
      <c r="D48" s="14"/>
    </row>
    <row r="49" spans="1:4" ht="30" x14ac:dyDescent="0.25">
      <c r="A49" s="15" t="s">
        <v>29</v>
      </c>
      <c r="B49" s="13"/>
      <c r="C49" s="15" t="s">
        <v>29</v>
      </c>
      <c r="D49" s="14"/>
    </row>
    <row r="50" spans="1:4" x14ac:dyDescent="0.25">
      <c r="A50" s="16" t="s">
        <v>30</v>
      </c>
      <c r="B50" s="13">
        <f>SUM(B44:B49)</f>
        <v>0</v>
      </c>
      <c r="C50" s="17" t="s">
        <v>30</v>
      </c>
      <c r="D50" s="14">
        <f>SUM(D44:D49)</f>
        <v>0</v>
      </c>
    </row>
    <row r="51" spans="1:4" x14ac:dyDescent="0.25">
      <c r="A51" s="104"/>
      <c r="B51" s="104"/>
      <c r="C51" s="104"/>
      <c r="D51" s="104"/>
    </row>
    <row r="52" spans="1:4" x14ac:dyDescent="0.25">
      <c r="A52" s="109" t="s">
        <v>78</v>
      </c>
      <c r="B52" s="109"/>
      <c r="C52" s="96"/>
      <c r="D52" s="96"/>
    </row>
    <row r="53" spans="1:4" x14ac:dyDescent="0.25">
      <c r="A53" s="110"/>
      <c r="B53" s="110"/>
      <c r="C53" s="96"/>
      <c r="D53" s="96"/>
    </row>
    <row r="54" spans="1:4" ht="45" x14ac:dyDescent="0.25">
      <c r="A54" s="73" t="s">
        <v>97</v>
      </c>
      <c r="B54" s="81"/>
      <c r="C54" s="96"/>
      <c r="D54" s="96"/>
    </row>
    <row r="55" spans="1:4" x14ac:dyDescent="0.25">
      <c r="A55" s="5" t="s">
        <v>33</v>
      </c>
      <c r="B55" s="21"/>
      <c r="C55" s="96"/>
      <c r="D55" s="96"/>
    </row>
    <row r="56" spans="1:4" x14ac:dyDescent="0.25">
      <c r="A56" s="5" t="s">
        <v>18</v>
      </c>
      <c r="B56" s="64"/>
      <c r="C56" s="96"/>
      <c r="D56" s="96"/>
    </row>
    <row r="57" spans="1:4" x14ac:dyDescent="0.25">
      <c r="A57" s="5" t="s">
        <v>6</v>
      </c>
      <c r="B57" s="64"/>
      <c r="C57" s="96"/>
      <c r="D57" s="96"/>
    </row>
    <row r="58" spans="1:4" x14ac:dyDescent="0.25">
      <c r="A58" s="5" t="s">
        <v>34</v>
      </c>
      <c r="B58" s="21"/>
      <c r="C58" s="96"/>
      <c r="D58" s="96"/>
    </row>
    <row r="59" spans="1:4" x14ac:dyDescent="0.25">
      <c r="A59" s="5" t="s">
        <v>35</v>
      </c>
      <c r="B59" s="14"/>
      <c r="C59" s="96"/>
      <c r="D59" s="96"/>
    </row>
    <row r="60" spans="1:4" x14ac:dyDescent="0.25">
      <c r="A60" s="5" t="s">
        <v>36</v>
      </c>
      <c r="B60" s="14"/>
      <c r="C60" s="96"/>
      <c r="D60" s="96"/>
    </row>
    <row r="61" spans="1:4" x14ac:dyDescent="0.25">
      <c r="A61" s="5" t="s">
        <v>37</v>
      </c>
      <c r="B61" s="14"/>
      <c r="C61" s="96"/>
      <c r="D61" s="96"/>
    </row>
    <row r="62" spans="1:4" x14ac:dyDescent="0.25">
      <c r="A62" s="5" t="s">
        <v>38</v>
      </c>
      <c r="B62" s="14"/>
      <c r="C62" s="96"/>
      <c r="D62" s="96"/>
    </row>
    <row r="63" spans="1:4" x14ac:dyDescent="0.25">
      <c r="A63" s="5" t="s">
        <v>39</v>
      </c>
      <c r="B63" s="14"/>
      <c r="C63" s="96"/>
      <c r="D63" s="96"/>
    </row>
    <row r="64" spans="1:4" x14ac:dyDescent="0.25">
      <c r="A64" s="53" t="s">
        <v>87</v>
      </c>
      <c r="B64" s="21"/>
      <c r="C64" s="96"/>
      <c r="D64" s="96"/>
    </row>
    <row r="65" spans="1:4" x14ac:dyDescent="0.25">
      <c r="A65" s="53" t="s">
        <v>88</v>
      </c>
      <c r="B65" s="14"/>
      <c r="C65" s="96"/>
      <c r="D65" s="96"/>
    </row>
    <row r="66" spans="1:4" x14ac:dyDescent="0.25">
      <c r="A66" s="53" t="s">
        <v>91</v>
      </c>
      <c r="B66" s="14"/>
      <c r="C66" s="96"/>
      <c r="D66" s="96"/>
    </row>
    <row r="67" spans="1:4" x14ac:dyDescent="0.25">
      <c r="A67" s="53" t="s">
        <v>40</v>
      </c>
      <c r="B67" s="91"/>
      <c r="C67" s="96"/>
      <c r="D67" s="96"/>
    </row>
    <row r="68" spans="1:4" ht="60" x14ac:dyDescent="0.25">
      <c r="A68" s="62" t="s">
        <v>98</v>
      </c>
      <c r="B68" s="14"/>
      <c r="C68" s="96"/>
      <c r="D68" s="96"/>
    </row>
    <row r="69" spans="1:4" ht="30" x14ac:dyDescent="0.25">
      <c r="A69" s="62" t="s">
        <v>99</v>
      </c>
      <c r="B69" s="14"/>
      <c r="C69" s="96"/>
      <c r="D69" s="96"/>
    </row>
    <row r="70" spans="1:4" ht="30" x14ac:dyDescent="0.25">
      <c r="A70" s="74" t="s">
        <v>100</v>
      </c>
      <c r="B70" s="53"/>
      <c r="C70" s="96"/>
      <c r="D70" s="96"/>
    </row>
    <row r="71" spans="1:4" x14ac:dyDescent="0.25">
      <c r="A71" s="96"/>
      <c r="B71" s="96"/>
      <c r="C71" s="96"/>
      <c r="D71" s="96"/>
    </row>
    <row r="72" spans="1:4" ht="15.75" x14ac:dyDescent="0.25">
      <c r="A72" s="117" t="s">
        <v>101</v>
      </c>
      <c r="B72" s="117"/>
      <c r="C72" s="80"/>
      <c r="D72" s="76"/>
    </row>
    <row r="73" spans="1:4" ht="102" customHeight="1" x14ac:dyDescent="0.25">
      <c r="A73" s="118" t="s">
        <v>102</v>
      </c>
      <c r="B73" s="119"/>
      <c r="C73" s="14"/>
      <c r="D73" s="76"/>
    </row>
    <row r="74" spans="1:4" ht="60" customHeight="1" x14ac:dyDescent="0.25">
      <c r="A74" s="118" t="s">
        <v>103</v>
      </c>
      <c r="B74" s="119"/>
      <c r="C74" s="14"/>
      <c r="D74" s="76"/>
    </row>
    <row r="75" spans="1:4" ht="47.1" customHeight="1" x14ac:dyDescent="0.25">
      <c r="A75" s="118" t="s">
        <v>104</v>
      </c>
      <c r="B75" s="119"/>
      <c r="C75" s="14"/>
      <c r="D75" s="76"/>
    </row>
    <row r="76" spans="1:4" x14ac:dyDescent="0.25">
      <c r="A76" s="78" t="s">
        <v>105</v>
      </c>
      <c r="B76" s="79"/>
      <c r="C76" s="53"/>
      <c r="D76" s="76"/>
    </row>
    <row r="77" spans="1:4" x14ac:dyDescent="0.25">
      <c r="A77" s="75"/>
      <c r="B77" s="75"/>
      <c r="C77" s="76"/>
      <c r="D77" s="76"/>
    </row>
    <row r="78" spans="1:4" x14ac:dyDescent="0.25">
      <c r="A78" s="108"/>
      <c r="B78" s="108"/>
      <c r="C78" s="77"/>
      <c r="D78" s="77"/>
    </row>
    <row r="79" spans="1:4" ht="15.75" x14ac:dyDescent="0.25">
      <c r="A79" s="20" t="s">
        <v>41</v>
      </c>
      <c r="B79" s="5"/>
      <c r="C79" s="20" t="s">
        <v>42</v>
      </c>
      <c r="D79" s="5"/>
    </row>
    <row r="80" spans="1:4" x14ac:dyDescent="0.25">
      <c r="A80" s="5" t="s">
        <v>43</v>
      </c>
      <c r="B80" s="5"/>
      <c r="C80" s="5" t="s">
        <v>43</v>
      </c>
      <c r="D80" s="5"/>
    </row>
    <row r="81" spans="1:4" x14ac:dyDescent="0.25">
      <c r="A81" s="5" t="s">
        <v>44</v>
      </c>
      <c r="B81" s="5"/>
      <c r="C81" s="5" t="s">
        <v>44</v>
      </c>
      <c r="D81" s="5"/>
    </row>
    <row r="82" spans="1:4" x14ac:dyDescent="0.25">
      <c r="A82" s="5" t="s">
        <v>45</v>
      </c>
      <c r="B82" s="5"/>
      <c r="C82" s="5" t="s">
        <v>45</v>
      </c>
      <c r="D82" s="5"/>
    </row>
    <row r="83" spans="1:4" x14ac:dyDescent="0.25">
      <c r="A83" s="5" t="s">
        <v>19</v>
      </c>
      <c r="B83" s="5"/>
      <c r="C83" s="5" t="s">
        <v>46</v>
      </c>
      <c r="D83" s="5"/>
    </row>
    <row r="84" spans="1:4" x14ac:dyDescent="0.25">
      <c r="A84" s="5"/>
      <c r="B84" s="5"/>
      <c r="C84" s="5"/>
      <c r="D84" s="5"/>
    </row>
    <row r="85" spans="1:4" x14ac:dyDescent="0.25">
      <c r="A85" s="66" t="s">
        <v>83</v>
      </c>
      <c r="B85" s="5"/>
      <c r="C85" s="66" t="s">
        <v>84</v>
      </c>
      <c r="D85" s="5"/>
    </row>
    <row r="86" spans="1:4" x14ac:dyDescent="0.25">
      <c r="A86" s="5" t="s">
        <v>43</v>
      </c>
      <c r="B86" s="5"/>
      <c r="C86" s="5" t="s">
        <v>43</v>
      </c>
      <c r="D86" s="5"/>
    </row>
    <row r="87" spans="1:4" x14ac:dyDescent="0.25">
      <c r="A87" s="5" t="s">
        <v>44</v>
      </c>
      <c r="B87" s="5"/>
      <c r="C87" s="5" t="s">
        <v>44</v>
      </c>
      <c r="D87" s="5"/>
    </row>
    <row r="88" spans="1:4" x14ac:dyDescent="0.25">
      <c r="A88" s="5" t="s">
        <v>45</v>
      </c>
      <c r="B88" s="5"/>
      <c r="C88" s="5" t="s">
        <v>45</v>
      </c>
      <c r="D88" s="5"/>
    </row>
    <row r="89" spans="1:4" x14ac:dyDescent="0.25">
      <c r="A89" s="5" t="s">
        <v>19</v>
      </c>
      <c r="B89" s="5"/>
      <c r="C89" s="5" t="s">
        <v>19</v>
      </c>
      <c r="D89" s="5"/>
    </row>
    <row r="90" spans="1:4" x14ac:dyDescent="0.25">
      <c r="A90" s="5"/>
      <c r="B90" s="5"/>
      <c r="C90" s="5"/>
      <c r="D90" s="5"/>
    </row>
    <row r="91" spans="1:4" ht="15.75" x14ac:dyDescent="0.25">
      <c r="A91" s="20" t="s">
        <v>49</v>
      </c>
      <c r="B91" s="5"/>
      <c r="C91" s="5"/>
      <c r="D91" s="5"/>
    </row>
    <row r="92" spans="1:4" x14ac:dyDescent="0.25">
      <c r="A92" s="5" t="s">
        <v>47</v>
      </c>
      <c r="B92" s="22"/>
      <c r="C92" s="5"/>
      <c r="D92" s="5"/>
    </row>
    <row r="93" spans="1:4" x14ac:dyDescent="0.25">
      <c r="A93" s="5" t="s">
        <v>48</v>
      </c>
      <c r="B93" s="22"/>
      <c r="C93" s="5"/>
      <c r="D93" s="5"/>
    </row>
    <row r="94" spans="1:4" x14ac:dyDescent="0.25">
      <c r="A94" s="104"/>
      <c r="B94" s="104"/>
      <c r="C94" s="104"/>
      <c r="D94" s="104"/>
    </row>
    <row r="95" spans="1:4" x14ac:dyDescent="0.25">
      <c r="A95" s="96"/>
      <c r="B95" s="96"/>
      <c r="C95" s="96"/>
      <c r="D95" s="96"/>
    </row>
    <row r="96" spans="1:4" ht="23.25" x14ac:dyDescent="0.25">
      <c r="A96" s="95" t="s">
        <v>50</v>
      </c>
      <c r="B96" s="95"/>
      <c r="C96" s="95"/>
    </row>
    <row r="97" spans="1:7" ht="18.75" x14ac:dyDescent="0.3">
      <c r="A97" s="23"/>
    </row>
    <row r="98" spans="1:7" x14ac:dyDescent="0.25">
      <c r="A98" s="60" t="s">
        <v>55</v>
      </c>
      <c r="D98" s="96"/>
    </row>
    <row r="99" spans="1:7" ht="15.75" x14ac:dyDescent="0.25">
      <c r="A99" s="97" t="s">
        <v>51</v>
      </c>
      <c r="B99" s="98"/>
      <c r="C99" s="99"/>
      <c r="D99" s="96"/>
      <c r="E99" s="97" t="s">
        <v>72</v>
      </c>
      <c r="F99" s="98"/>
      <c r="G99" s="99"/>
    </row>
    <row r="100" spans="1:7" ht="15.75" x14ac:dyDescent="0.25">
      <c r="A100" s="100"/>
      <c r="B100" s="101"/>
      <c r="C100" s="102"/>
      <c r="D100" s="96"/>
      <c r="E100" s="103" t="s">
        <v>82</v>
      </c>
      <c r="F100" s="94"/>
      <c r="G100" s="48" t="s">
        <v>79</v>
      </c>
    </row>
    <row r="101" spans="1:7" x14ac:dyDescent="0.25">
      <c r="A101" s="2" t="s">
        <v>52</v>
      </c>
      <c r="B101" s="2" t="s">
        <v>53</v>
      </c>
      <c r="C101" s="29" t="s">
        <v>54</v>
      </c>
      <c r="D101" s="96"/>
      <c r="E101" s="42"/>
      <c r="F101" s="43"/>
      <c r="G101" s="2"/>
    </row>
    <row r="102" spans="1:7" x14ac:dyDescent="0.25">
      <c r="A102" s="30"/>
      <c r="B102" s="30"/>
      <c r="C102" s="25"/>
      <c r="D102" s="96"/>
      <c r="E102" s="40"/>
      <c r="F102" s="29"/>
      <c r="G102" s="54"/>
    </row>
    <row r="103" spans="1:7" x14ac:dyDescent="0.25">
      <c r="A103" s="2" t="s">
        <v>52</v>
      </c>
      <c r="B103" s="2" t="s">
        <v>53</v>
      </c>
      <c r="C103" s="29" t="s">
        <v>54</v>
      </c>
      <c r="D103" s="96"/>
      <c r="E103" s="40"/>
      <c r="F103" s="29"/>
      <c r="G103" s="2"/>
    </row>
    <row r="104" spans="1:7" x14ac:dyDescent="0.25">
      <c r="A104" s="30"/>
      <c r="B104" s="30"/>
      <c r="C104" s="25"/>
      <c r="D104" s="96"/>
      <c r="E104" s="26"/>
      <c r="F104" s="28"/>
      <c r="G104" s="31"/>
    </row>
    <row r="105" spans="1:7" x14ac:dyDescent="0.25">
      <c r="A105" s="2" t="s">
        <v>52</v>
      </c>
      <c r="B105" s="2" t="s">
        <v>53</v>
      </c>
      <c r="C105" s="29" t="s">
        <v>54</v>
      </c>
      <c r="D105" s="96"/>
      <c r="E105" s="40"/>
      <c r="F105" s="29"/>
      <c r="G105" s="44"/>
    </row>
    <row r="106" spans="1:7" x14ac:dyDescent="0.25">
      <c r="A106" s="27"/>
      <c r="B106" s="32"/>
      <c r="C106" s="44"/>
      <c r="D106" s="96"/>
      <c r="E106" s="26"/>
      <c r="F106" s="28"/>
      <c r="G106" s="31"/>
    </row>
    <row r="107" spans="1:7" x14ac:dyDescent="0.25">
      <c r="A107" s="2" t="s">
        <v>52</v>
      </c>
      <c r="B107" s="2" t="s">
        <v>53</v>
      </c>
      <c r="C107" s="29" t="s">
        <v>54</v>
      </c>
      <c r="D107" s="96"/>
      <c r="E107" s="40"/>
      <c r="F107" s="29"/>
      <c r="G107" s="2"/>
    </row>
    <row r="108" spans="1:7" x14ac:dyDescent="0.25">
      <c r="A108" s="30"/>
      <c r="B108" s="30"/>
      <c r="C108" s="25"/>
      <c r="D108" s="96"/>
      <c r="E108" s="26"/>
      <c r="F108" s="28"/>
      <c r="G108" s="54"/>
    </row>
    <row r="109" spans="1:7" x14ac:dyDescent="0.25">
      <c r="A109" s="2" t="s">
        <v>52</v>
      </c>
      <c r="B109" s="2" t="s">
        <v>53</v>
      </c>
      <c r="C109" s="29" t="s">
        <v>54</v>
      </c>
      <c r="D109" s="96"/>
      <c r="E109" s="40"/>
      <c r="F109" s="29"/>
      <c r="G109" s="2"/>
    </row>
    <row r="110" spans="1:7" x14ac:dyDescent="0.25">
      <c r="A110" s="30"/>
      <c r="B110" s="30"/>
      <c r="C110" s="25"/>
      <c r="D110" s="96"/>
      <c r="E110" s="26"/>
      <c r="F110" s="28"/>
      <c r="G110" s="31"/>
    </row>
    <row r="111" spans="1:7" x14ac:dyDescent="0.25">
      <c r="A111" s="2" t="s">
        <v>52</v>
      </c>
      <c r="B111" s="2" t="s">
        <v>53</v>
      </c>
      <c r="C111" s="29" t="s">
        <v>54</v>
      </c>
      <c r="D111" s="96"/>
      <c r="E111" s="40"/>
      <c r="F111" s="29"/>
      <c r="G111" s="44"/>
    </row>
    <row r="112" spans="1:7" x14ac:dyDescent="0.25">
      <c r="A112" s="30"/>
      <c r="B112" s="30"/>
      <c r="C112" s="25"/>
      <c r="D112" s="96"/>
      <c r="E112" s="56" t="s">
        <v>80</v>
      </c>
      <c r="F112" s="28"/>
      <c r="G112" s="55">
        <f>SUM(G101:G111)</f>
        <v>0</v>
      </c>
    </row>
    <row r="113" spans="1:8" x14ac:dyDescent="0.25">
      <c r="A113" s="40"/>
      <c r="B113" s="41" t="s">
        <v>30</v>
      </c>
      <c r="C113" s="36">
        <f>SUM(C102+C104+C106+C108+C110+C112)</f>
        <v>0</v>
      </c>
      <c r="D113" s="96"/>
      <c r="E113" s="104"/>
      <c r="F113" s="104"/>
      <c r="G113" s="104"/>
    </row>
    <row r="114" spans="1:8" x14ac:dyDescent="0.25">
      <c r="A114" s="104"/>
      <c r="B114" s="104"/>
      <c r="C114" s="104"/>
      <c r="D114" s="96"/>
      <c r="E114" s="96"/>
      <c r="F114" s="96"/>
      <c r="G114" s="96"/>
    </row>
    <row r="115" spans="1:8" x14ac:dyDescent="0.25">
      <c r="A115" s="93" t="s">
        <v>56</v>
      </c>
      <c r="B115" s="93"/>
      <c r="C115" s="93"/>
      <c r="D115" s="93"/>
      <c r="E115" s="93"/>
      <c r="F115" s="93"/>
      <c r="G115" s="93"/>
      <c r="H115" s="93"/>
    </row>
    <row r="116" spans="1:8" x14ac:dyDescent="0.25">
      <c r="A116" s="94"/>
      <c r="B116" s="94"/>
      <c r="C116" s="94"/>
      <c r="D116" s="94"/>
      <c r="E116" s="94"/>
      <c r="F116" s="94"/>
      <c r="G116" s="94"/>
      <c r="H116" s="94"/>
    </row>
    <row r="117" spans="1:8" x14ac:dyDescent="0.25">
      <c r="A117" s="2" t="s">
        <v>57</v>
      </c>
      <c r="B117" s="82" t="s">
        <v>59</v>
      </c>
      <c r="C117" s="82" t="s">
        <v>58</v>
      </c>
      <c r="D117" s="82" t="s">
        <v>117</v>
      </c>
      <c r="E117" s="130" t="s">
        <v>118</v>
      </c>
      <c r="F117" s="29" t="s">
        <v>61</v>
      </c>
      <c r="G117" s="2" t="s">
        <v>62</v>
      </c>
      <c r="H117" s="29" t="s">
        <v>63</v>
      </c>
    </row>
    <row r="118" spans="1:8" x14ac:dyDescent="0.25">
      <c r="A118" s="65"/>
      <c r="B118" s="34">
        <v>0</v>
      </c>
      <c r="C118" s="34">
        <v>0</v>
      </c>
      <c r="D118" s="34">
        <v>0</v>
      </c>
      <c r="E118" s="25">
        <f>D118*0.75</f>
        <v>0</v>
      </c>
      <c r="F118" s="25">
        <v>0</v>
      </c>
      <c r="G118" s="30"/>
      <c r="H118" s="24"/>
    </row>
    <row r="119" spans="1:8" x14ac:dyDescent="0.25">
      <c r="A119" s="31"/>
      <c r="B119" s="31"/>
      <c r="C119" s="31"/>
      <c r="D119" s="31"/>
      <c r="E119" s="28"/>
      <c r="F119" s="28"/>
      <c r="G119" s="31"/>
      <c r="H119" s="28"/>
    </row>
    <row r="120" spans="1:8" x14ac:dyDescent="0.25">
      <c r="A120" s="2" t="s">
        <v>57</v>
      </c>
      <c r="B120" s="82" t="s">
        <v>59</v>
      </c>
      <c r="C120" s="82" t="s">
        <v>58</v>
      </c>
      <c r="D120" s="2" t="s">
        <v>60</v>
      </c>
      <c r="E120" s="130" t="s">
        <v>118</v>
      </c>
      <c r="F120" s="29" t="s">
        <v>61</v>
      </c>
      <c r="G120" s="2" t="s">
        <v>62</v>
      </c>
      <c r="H120" s="29" t="s">
        <v>63</v>
      </c>
    </row>
    <row r="121" spans="1:8" x14ac:dyDescent="0.25">
      <c r="A121" s="30"/>
      <c r="B121" s="34">
        <v>0</v>
      </c>
      <c r="C121" s="34">
        <v>0</v>
      </c>
      <c r="D121" s="34">
        <v>0</v>
      </c>
      <c r="E121" s="25">
        <f>D121*0.75</f>
        <v>0</v>
      </c>
      <c r="F121" s="25">
        <v>0</v>
      </c>
      <c r="G121" s="30"/>
      <c r="H121" s="24"/>
    </row>
    <row r="122" spans="1:8" x14ac:dyDescent="0.25">
      <c r="A122" s="31"/>
      <c r="B122" s="31"/>
      <c r="C122" s="31"/>
      <c r="D122" s="31"/>
      <c r="E122" s="28"/>
      <c r="F122" s="28"/>
      <c r="G122" s="31"/>
      <c r="H122" s="28"/>
    </row>
    <row r="123" spans="1:8" x14ac:dyDescent="0.25">
      <c r="A123" s="2" t="s">
        <v>57</v>
      </c>
      <c r="B123" s="82" t="s">
        <v>59</v>
      </c>
      <c r="C123" s="82" t="s">
        <v>58</v>
      </c>
      <c r="D123" s="2" t="s">
        <v>60</v>
      </c>
      <c r="E123" s="130" t="s">
        <v>118</v>
      </c>
      <c r="F123" s="29" t="s">
        <v>61</v>
      </c>
      <c r="G123" s="2" t="s">
        <v>62</v>
      </c>
      <c r="H123" s="29" t="s">
        <v>63</v>
      </c>
    </row>
    <row r="124" spans="1:8" x14ac:dyDescent="0.25">
      <c r="A124" s="30"/>
      <c r="B124" s="34">
        <v>0</v>
      </c>
      <c r="C124" s="34">
        <v>0</v>
      </c>
      <c r="D124" s="34">
        <v>0</v>
      </c>
      <c r="E124" s="25">
        <f>D124*0.75</f>
        <v>0</v>
      </c>
      <c r="F124" s="25">
        <v>0</v>
      </c>
      <c r="G124" s="30"/>
      <c r="H124" s="24"/>
    </row>
    <row r="125" spans="1:8" x14ac:dyDescent="0.25">
      <c r="A125" s="31"/>
      <c r="B125" s="31"/>
      <c r="C125" s="31"/>
      <c r="D125" s="31"/>
      <c r="E125" s="28"/>
      <c r="F125" s="28"/>
      <c r="G125" s="31"/>
      <c r="H125" s="28"/>
    </row>
    <row r="126" spans="1:8" x14ac:dyDescent="0.25">
      <c r="A126" s="2" t="s">
        <v>57</v>
      </c>
      <c r="B126" s="82" t="s">
        <v>59</v>
      </c>
      <c r="C126" s="82" t="s">
        <v>58</v>
      </c>
      <c r="D126" s="2" t="s">
        <v>60</v>
      </c>
      <c r="E126" s="130" t="s">
        <v>118</v>
      </c>
      <c r="F126" s="29" t="s">
        <v>61</v>
      </c>
      <c r="G126" s="2" t="s">
        <v>62</v>
      </c>
      <c r="H126" s="29" t="s">
        <v>63</v>
      </c>
    </row>
    <row r="127" spans="1:8" x14ac:dyDescent="0.25">
      <c r="A127" s="30"/>
      <c r="B127" s="34">
        <v>0</v>
      </c>
      <c r="C127" s="34">
        <v>0</v>
      </c>
      <c r="D127" s="34">
        <v>0</v>
      </c>
      <c r="E127" s="25">
        <f>D127*0.75</f>
        <v>0</v>
      </c>
      <c r="F127" s="25">
        <v>0</v>
      </c>
      <c r="G127" s="30"/>
      <c r="H127" s="24"/>
    </row>
    <row r="128" spans="1:8" x14ac:dyDescent="0.25">
      <c r="A128" s="31"/>
      <c r="B128" s="31"/>
      <c r="C128" s="31"/>
      <c r="D128" s="31"/>
      <c r="E128" s="28"/>
      <c r="F128" s="28"/>
      <c r="G128" s="31"/>
      <c r="H128" s="28"/>
    </row>
    <row r="129" spans="1:8" x14ac:dyDescent="0.25">
      <c r="A129" s="2" t="s">
        <v>57</v>
      </c>
      <c r="B129" s="82" t="s">
        <v>59</v>
      </c>
      <c r="C129" s="82" t="s">
        <v>58</v>
      </c>
      <c r="D129" s="2" t="s">
        <v>60</v>
      </c>
      <c r="E129" s="130" t="s">
        <v>118</v>
      </c>
      <c r="F129" s="29" t="s">
        <v>61</v>
      </c>
      <c r="G129" s="2" t="s">
        <v>62</v>
      </c>
      <c r="H129" s="29" t="s">
        <v>63</v>
      </c>
    </row>
    <row r="130" spans="1:8" x14ac:dyDescent="0.25">
      <c r="A130" s="30"/>
      <c r="B130" s="34">
        <v>0</v>
      </c>
      <c r="C130" s="34">
        <v>0</v>
      </c>
      <c r="D130" s="34">
        <v>0</v>
      </c>
      <c r="E130" s="25">
        <f>D130*0.75</f>
        <v>0</v>
      </c>
      <c r="F130" s="25">
        <v>0</v>
      </c>
      <c r="G130" s="30"/>
      <c r="H130" s="24"/>
    </row>
    <row r="131" spans="1:8" x14ac:dyDescent="0.25">
      <c r="A131" s="31"/>
      <c r="B131" s="31"/>
      <c r="C131" s="31"/>
      <c r="D131" s="31"/>
      <c r="E131" s="28"/>
      <c r="F131" s="28"/>
      <c r="G131" s="31"/>
      <c r="H131" s="28"/>
    </row>
    <row r="132" spans="1:8" x14ac:dyDescent="0.25">
      <c r="A132" s="2" t="s">
        <v>57</v>
      </c>
      <c r="B132" s="82" t="s">
        <v>59</v>
      </c>
      <c r="C132" s="82" t="s">
        <v>58</v>
      </c>
      <c r="D132" s="2" t="s">
        <v>60</v>
      </c>
      <c r="E132" s="130" t="s">
        <v>118</v>
      </c>
      <c r="F132" s="29" t="s">
        <v>61</v>
      </c>
      <c r="G132" s="2" t="s">
        <v>62</v>
      </c>
      <c r="H132" s="29" t="s">
        <v>63</v>
      </c>
    </row>
    <row r="133" spans="1:8" x14ac:dyDescent="0.25">
      <c r="A133" s="30"/>
      <c r="B133" s="34">
        <v>0</v>
      </c>
      <c r="C133" s="34">
        <v>0</v>
      </c>
      <c r="D133" s="34">
        <v>0</v>
      </c>
      <c r="E133" s="25">
        <f>D133*0.75</f>
        <v>0</v>
      </c>
      <c r="F133" s="25">
        <v>0</v>
      </c>
      <c r="G133" s="30"/>
      <c r="H133" s="24"/>
    </row>
    <row r="134" spans="1:8" x14ac:dyDescent="0.25">
      <c r="A134" s="31"/>
      <c r="B134" s="31"/>
      <c r="C134" s="31"/>
      <c r="D134" s="31"/>
      <c r="E134" s="28"/>
      <c r="F134" s="28"/>
      <c r="G134" s="31"/>
      <c r="H134" s="28"/>
    </row>
    <row r="135" spans="1:8" x14ac:dyDescent="0.25">
      <c r="A135" s="2" t="s">
        <v>57</v>
      </c>
      <c r="B135" s="82" t="s">
        <v>59</v>
      </c>
      <c r="C135" s="82" t="s">
        <v>58</v>
      </c>
      <c r="D135" s="2" t="s">
        <v>60</v>
      </c>
      <c r="E135" s="130" t="s">
        <v>118</v>
      </c>
      <c r="F135" s="29" t="s">
        <v>61</v>
      </c>
      <c r="G135" s="2" t="s">
        <v>62</v>
      </c>
      <c r="H135" s="29" t="s">
        <v>63</v>
      </c>
    </row>
    <row r="136" spans="1:8" x14ac:dyDescent="0.25">
      <c r="A136" s="30"/>
      <c r="B136" s="34">
        <v>0</v>
      </c>
      <c r="C136" s="34">
        <v>0</v>
      </c>
      <c r="D136" s="34">
        <v>0</v>
      </c>
      <c r="E136" s="25">
        <f>D136*0.75</f>
        <v>0</v>
      </c>
      <c r="F136" s="25">
        <v>0</v>
      </c>
      <c r="G136" s="30"/>
      <c r="H136" s="24"/>
    </row>
    <row r="137" spans="1:8" x14ac:dyDescent="0.25">
      <c r="A137" s="31"/>
      <c r="B137" s="31"/>
      <c r="C137" s="31"/>
      <c r="D137" s="31"/>
      <c r="E137" s="28"/>
      <c r="F137" s="28"/>
      <c r="G137" s="31"/>
      <c r="H137" s="28"/>
    </row>
    <row r="138" spans="1:8" x14ac:dyDescent="0.25">
      <c r="A138" s="2" t="s">
        <v>57</v>
      </c>
      <c r="B138" s="82" t="s">
        <v>59</v>
      </c>
      <c r="C138" s="82" t="s">
        <v>58</v>
      </c>
      <c r="D138" s="2" t="s">
        <v>60</v>
      </c>
      <c r="E138" s="130" t="s">
        <v>118</v>
      </c>
      <c r="F138" s="29" t="s">
        <v>61</v>
      </c>
      <c r="G138" s="2" t="s">
        <v>62</v>
      </c>
      <c r="H138" s="29" t="s">
        <v>63</v>
      </c>
    </row>
    <row r="139" spans="1:8" x14ac:dyDescent="0.25">
      <c r="A139" s="30"/>
      <c r="B139" s="34">
        <v>0</v>
      </c>
      <c r="C139" s="34">
        <v>0</v>
      </c>
      <c r="D139" s="34">
        <v>0</v>
      </c>
      <c r="E139" s="25">
        <f>D139*0.75</f>
        <v>0</v>
      </c>
      <c r="F139" s="25">
        <v>0</v>
      </c>
      <c r="G139" s="30"/>
      <c r="H139" s="24"/>
    </row>
    <row r="140" spans="1:8" x14ac:dyDescent="0.25">
      <c r="A140" s="31"/>
      <c r="B140" s="31"/>
      <c r="C140" s="31"/>
      <c r="D140" s="31"/>
      <c r="E140" s="28"/>
      <c r="F140" s="28"/>
      <c r="G140" s="31"/>
      <c r="H140" s="28"/>
    </row>
    <row r="141" spans="1:8" x14ac:dyDescent="0.25">
      <c r="A141" s="2" t="s">
        <v>57</v>
      </c>
      <c r="B141" s="82" t="s">
        <v>59</v>
      </c>
      <c r="C141" s="82" t="s">
        <v>58</v>
      </c>
      <c r="D141" s="2" t="s">
        <v>60</v>
      </c>
      <c r="E141" s="130" t="s">
        <v>118</v>
      </c>
      <c r="F141" s="29" t="s">
        <v>61</v>
      </c>
      <c r="G141" s="2" t="s">
        <v>62</v>
      </c>
      <c r="H141" s="29" t="s">
        <v>63</v>
      </c>
    </row>
    <row r="142" spans="1:8" x14ac:dyDescent="0.25">
      <c r="A142" s="30"/>
      <c r="B142" s="34">
        <v>0</v>
      </c>
      <c r="C142" s="34">
        <v>0</v>
      </c>
      <c r="D142" s="34">
        <v>0</v>
      </c>
      <c r="E142" s="25">
        <f>D142*0.75</f>
        <v>0</v>
      </c>
      <c r="F142" s="25">
        <v>0</v>
      </c>
      <c r="G142" s="30"/>
      <c r="H142" s="24"/>
    </row>
    <row r="143" spans="1:8" x14ac:dyDescent="0.25">
      <c r="A143" s="31"/>
      <c r="B143" s="31"/>
      <c r="C143" s="31"/>
      <c r="D143" s="31"/>
      <c r="E143" s="28"/>
      <c r="F143" s="28"/>
      <c r="G143" s="31"/>
      <c r="H143" s="28"/>
    </row>
    <row r="144" spans="1:8" x14ac:dyDescent="0.25">
      <c r="A144" s="2" t="s">
        <v>57</v>
      </c>
      <c r="B144" s="82" t="s">
        <v>59</v>
      </c>
      <c r="C144" s="82" t="s">
        <v>58</v>
      </c>
      <c r="D144" s="2" t="s">
        <v>60</v>
      </c>
      <c r="E144" s="130" t="s">
        <v>118</v>
      </c>
      <c r="F144" s="29" t="s">
        <v>61</v>
      </c>
      <c r="G144" s="2" t="s">
        <v>62</v>
      </c>
      <c r="H144" s="29" t="s">
        <v>63</v>
      </c>
    </row>
    <row r="145" spans="1:8" x14ac:dyDescent="0.25">
      <c r="A145" s="30"/>
      <c r="B145" s="34">
        <v>0</v>
      </c>
      <c r="C145" s="34">
        <v>0</v>
      </c>
      <c r="D145" s="34">
        <v>0</v>
      </c>
      <c r="E145" s="25">
        <f>D145*0.75</f>
        <v>0</v>
      </c>
      <c r="F145" s="25">
        <v>0</v>
      </c>
      <c r="G145" s="30"/>
      <c r="H145" s="24"/>
    </row>
    <row r="146" spans="1:8" x14ac:dyDescent="0.25">
      <c r="A146" s="31"/>
      <c r="B146" s="31"/>
      <c r="C146" s="31"/>
      <c r="D146" s="31"/>
      <c r="E146" s="28"/>
      <c r="F146" s="28"/>
      <c r="G146" s="31"/>
      <c r="H146" s="28"/>
    </row>
    <row r="147" spans="1:8" x14ac:dyDescent="0.25">
      <c r="A147" s="37" t="s">
        <v>64</v>
      </c>
      <c r="B147" s="36">
        <f>SUM(B118+B121+B124+B127+B130+B133+B136+B139+B142+B145)</f>
        <v>0</v>
      </c>
      <c r="C147" s="38">
        <f>SUM(C118+C121+C124+C127+C130+C133+C136+C139+C142+C145)</f>
        <v>0</v>
      </c>
      <c r="D147" s="38">
        <f>SUM(D118+D121+D124+D127+D130+D133+D136+D139+D142+D145)</f>
        <v>0</v>
      </c>
      <c r="E147" s="38">
        <f>SUM(E118+E121+E124+E127+E130+E133+E136+E139+E142+E145)</f>
        <v>0</v>
      </c>
      <c r="F147" s="38">
        <f>SUM(F118+F121+F124+F127+F130+F133+F136+F139+F142+F145)</f>
        <v>0</v>
      </c>
      <c r="G147" s="35"/>
      <c r="H147" s="33"/>
    </row>
  </sheetData>
  <mergeCells count="31">
    <mergeCell ref="A94:D95"/>
    <mergeCell ref="A2:D2"/>
    <mergeCell ref="A29:D29"/>
    <mergeCell ref="A32:D32"/>
    <mergeCell ref="A72:B72"/>
    <mergeCell ref="A73:B73"/>
    <mergeCell ref="A74:B74"/>
    <mergeCell ref="A75:B75"/>
    <mergeCell ref="A71:D71"/>
    <mergeCell ref="C52:D70"/>
    <mergeCell ref="B3:C4"/>
    <mergeCell ref="B41:C42"/>
    <mergeCell ref="A39:B39"/>
    <mergeCell ref="C39:D39"/>
    <mergeCell ref="A35:D35"/>
    <mergeCell ref="A38:D38"/>
    <mergeCell ref="B30:D30"/>
    <mergeCell ref="A40:D40"/>
    <mergeCell ref="A51:D51"/>
    <mergeCell ref="A78:B78"/>
    <mergeCell ref="A52:B53"/>
    <mergeCell ref="A34:D34"/>
    <mergeCell ref="A37:D37"/>
    <mergeCell ref="A115:H116"/>
    <mergeCell ref="A96:C96"/>
    <mergeCell ref="D98:D114"/>
    <mergeCell ref="A99:C100"/>
    <mergeCell ref="E99:G99"/>
    <mergeCell ref="E100:F100"/>
    <mergeCell ref="E113:G114"/>
    <mergeCell ref="A114:C11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selection activeCell="C7" sqref="C7"/>
    </sheetView>
  </sheetViews>
  <sheetFormatPr defaultRowHeight="15" x14ac:dyDescent="0.25"/>
  <cols>
    <col min="1" max="1" width="19.7109375" customWidth="1"/>
    <col min="2" max="3" width="13.5703125" customWidth="1"/>
  </cols>
  <sheetData>
    <row r="1" spans="1:3" ht="18.75" x14ac:dyDescent="0.3">
      <c r="A1" s="23" t="s">
        <v>65</v>
      </c>
    </row>
    <row r="2" spans="1:3" x14ac:dyDescent="0.25">
      <c r="A2" s="1"/>
    </row>
    <row r="3" spans="1:3" x14ac:dyDescent="0.25">
      <c r="A3" s="83" t="s">
        <v>66</v>
      </c>
      <c r="B3" s="59"/>
    </row>
    <row r="4" spans="1:3" x14ac:dyDescent="0.25">
      <c r="A4" s="1"/>
    </row>
    <row r="5" spans="1:3" x14ac:dyDescent="0.25">
      <c r="B5" t="s">
        <v>67</v>
      </c>
      <c r="C5" t="s">
        <v>68</v>
      </c>
    </row>
    <row r="6" spans="1:3" x14ac:dyDescent="0.25">
      <c r="A6" s="58" t="s">
        <v>69</v>
      </c>
      <c r="B6" s="127">
        <f>Application!C147</f>
        <v>0</v>
      </c>
      <c r="C6" s="131">
        <f>Application!F147</f>
        <v>0</v>
      </c>
    </row>
    <row r="7" spans="1:3" x14ac:dyDescent="0.25">
      <c r="A7" s="58" t="s">
        <v>70</v>
      </c>
      <c r="B7" s="127"/>
      <c r="C7" s="127"/>
    </row>
    <row r="8" spans="1:3" x14ac:dyDescent="0.25">
      <c r="A8" s="58" t="s">
        <v>81</v>
      </c>
      <c r="B8" s="127"/>
      <c r="C8" s="1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topLeftCell="A25" workbookViewId="0">
      <selection activeCell="C5" sqref="C5"/>
    </sheetView>
  </sheetViews>
  <sheetFormatPr defaultRowHeight="15" x14ac:dyDescent="0.25"/>
  <cols>
    <col min="1" max="1" width="24.42578125" customWidth="1"/>
    <col min="2" max="2" width="18.42578125" customWidth="1"/>
    <col min="3" max="3" width="12.5703125" customWidth="1"/>
    <col min="4" max="4" width="20.5703125" bestFit="1" customWidth="1"/>
    <col min="5" max="5" width="20.7109375" bestFit="1" customWidth="1"/>
    <col min="7" max="7" width="14.7109375" customWidth="1"/>
    <col min="8" max="8" width="17" customWidth="1"/>
  </cols>
  <sheetData>
    <row r="1" spans="1:5" ht="18.75" x14ac:dyDescent="0.3">
      <c r="A1" s="23" t="s">
        <v>73</v>
      </c>
    </row>
    <row r="2" spans="1:5" ht="18.75" x14ac:dyDescent="0.3">
      <c r="A2" s="23"/>
    </row>
    <row r="3" spans="1:5" ht="15.75" x14ac:dyDescent="0.25">
      <c r="A3" s="84" t="s">
        <v>106</v>
      </c>
      <c r="B3" s="59"/>
    </row>
    <row r="4" spans="1:5" ht="15.75" x14ac:dyDescent="0.25">
      <c r="A4" s="84" t="s">
        <v>114</v>
      </c>
      <c r="B4" s="59" t="s">
        <v>115</v>
      </c>
      <c r="C4" t="s">
        <v>119</v>
      </c>
      <c r="E4" s="128">
        <f>IF((B4=90),0.12,0.15)</f>
        <v>0.15</v>
      </c>
    </row>
    <row r="6" spans="1:5" x14ac:dyDescent="0.25">
      <c r="A6" s="1" t="s">
        <v>1</v>
      </c>
    </row>
    <row r="8" spans="1:5" x14ac:dyDescent="0.25">
      <c r="A8" s="49" t="s">
        <v>2</v>
      </c>
      <c r="B8">
        <f>Application!B5</f>
        <v>0</v>
      </c>
      <c r="D8" s="49" t="s">
        <v>3</v>
      </c>
      <c r="E8">
        <f>Application!D5</f>
        <v>0</v>
      </c>
    </row>
    <row r="9" spans="1:5" x14ac:dyDescent="0.25">
      <c r="A9" s="49" t="s">
        <v>4</v>
      </c>
      <c r="B9" s="50">
        <f>Application!B6</f>
        <v>0</v>
      </c>
      <c r="D9" s="49" t="s">
        <v>5</v>
      </c>
      <c r="E9" s="49">
        <f>Application!D6</f>
        <v>0</v>
      </c>
    </row>
    <row r="10" spans="1:5" x14ac:dyDescent="0.25">
      <c r="A10" s="49" t="s">
        <v>6</v>
      </c>
      <c r="B10" s="50">
        <f>Application!B7</f>
        <v>0</v>
      </c>
      <c r="D10" s="49" t="s">
        <v>6</v>
      </c>
      <c r="E10" s="49">
        <f>Application!D7</f>
        <v>0</v>
      </c>
    </row>
    <row r="11" spans="1:5" x14ac:dyDescent="0.25">
      <c r="A11" s="49" t="s">
        <v>7</v>
      </c>
      <c r="B11">
        <f>Application!B10</f>
        <v>0</v>
      </c>
      <c r="D11" s="49" t="s">
        <v>8</v>
      </c>
      <c r="E11">
        <f>Application!D10</f>
        <v>0</v>
      </c>
    </row>
    <row r="12" spans="1:5" x14ac:dyDescent="0.25">
      <c r="A12" s="49" t="s">
        <v>9</v>
      </c>
      <c r="B12">
        <f>Application!B11</f>
        <v>0</v>
      </c>
      <c r="D12" s="49" t="s">
        <v>10</v>
      </c>
      <c r="E12">
        <f>Application!D11</f>
        <v>0</v>
      </c>
    </row>
    <row r="13" spans="1:5" x14ac:dyDescent="0.25">
      <c r="A13" s="49" t="s">
        <v>11</v>
      </c>
      <c r="B13">
        <f>Application!B16</f>
        <v>0</v>
      </c>
      <c r="D13" s="49" t="s">
        <v>11</v>
      </c>
      <c r="E13">
        <f>Application!D16</f>
        <v>0</v>
      </c>
    </row>
    <row r="14" spans="1:5" x14ac:dyDescent="0.25">
      <c r="A14" s="49" t="s">
        <v>12</v>
      </c>
      <c r="B14" s="46">
        <f>Application!B17</f>
        <v>0</v>
      </c>
      <c r="D14" s="49" t="s">
        <v>13</v>
      </c>
      <c r="E14" s="46">
        <f>Application!D17</f>
        <v>0</v>
      </c>
    </row>
    <row r="15" spans="1:5" x14ac:dyDescent="0.25">
      <c r="A15" s="49"/>
      <c r="B15" s="46"/>
      <c r="C15" s="49"/>
      <c r="D15" s="46"/>
    </row>
    <row r="16" spans="1:5" x14ac:dyDescent="0.25">
      <c r="A16" s="49" t="s">
        <v>74</v>
      </c>
      <c r="B16" s="50">
        <f>Application!B30</f>
        <v>0</v>
      </c>
    </row>
    <row r="17" spans="1:8" x14ac:dyDescent="0.25">
      <c r="A17" s="49" t="s">
        <v>24</v>
      </c>
      <c r="B17" s="50">
        <f>Application!B31</f>
        <v>0</v>
      </c>
      <c r="C17" s="49"/>
    </row>
    <row r="18" spans="1:8" x14ac:dyDescent="0.25">
      <c r="A18" s="49"/>
      <c r="B18" s="50"/>
      <c r="C18" s="49"/>
    </row>
    <row r="19" spans="1:8" x14ac:dyDescent="0.25">
      <c r="A19" s="49"/>
      <c r="B19" s="46"/>
      <c r="C19" s="49"/>
      <c r="D19" s="46"/>
    </row>
    <row r="20" spans="1:8" x14ac:dyDescent="0.25">
      <c r="A20" s="51" t="s">
        <v>75</v>
      </c>
      <c r="B20" s="61">
        <f>Application!B50</f>
        <v>0</v>
      </c>
      <c r="C20" s="49"/>
      <c r="D20" s="52" t="s">
        <v>76</v>
      </c>
      <c r="E20" s="47">
        <f>Application!D50</f>
        <v>0</v>
      </c>
      <c r="G20" s="1" t="s">
        <v>109</v>
      </c>
      <c r="H20" s="89">
        <f>B20+E20</f>
        <v>0</v>
      </c>
    </row>
    <row r="22" spans="1:8" x14ac:dyDescent="0.25">
      <c r="A22" s="1" t="s">
        <v>32</v>
      </c>
    </row>
    <row r="23" spans="1:8" x14ac:dyDescent="0.25">
      <c r="A23" s="19" t="s">
        <v>33</v>
      </c>
      <c r="B23" s="45">
        <f>Application!B55</f>
        <v>0</v>
      </c>
    </row>
    <row r="24" spans="1:8" x14ac:dyDescent="0.25">
      <c r="A24" s="19" t="s">
        <v>18</v>
      </c>
      <c r="B24">
        <f>Application!B56</f>
        <v>0</v>
      </c>
    </row>
    <row r="25" spans="1:8" x14ac:dyDescent="0.25">
      <c r="A25" s="19" t="s">
        <v>6</v>
      </c>
      <c r="B25">
        <f>Application!B57</f>
        <v>0</v>
      </c>
    </row>
    <row r="26" spans="1:8" x14ac:dyDescent="0.25">
      <c r="A26" s="19" t="s">
        <v>34</v>
      </c>
      <c r="B26">
        <f>Application!B58</f>
        <v>0</v>
      </c>
    </row>
    <row r="27" spans="1:8" x14ac:dyDescent="0.25">
      <c r="A27" s="19" t="s">
        <v>35</v>
      </c>
      <c r="B27" s="47">
        <f>Application!B59</f>
        <v>0</v>
      </c>
    </row>
    <row r="28" spans="1:8" x14ac:dyDescent="0.25">
      <c r="A28" s="19" t="s">
        <v>36</v>
      </c>
      <c r="B28" s="47">
        <f>Application!B60</f>
        <v>0</v>
      </c>
    </row>
    <row r="29" spans="1:8" x14ac:dyDescent="0.25">
      <c r="A29" s="19" t="s">
        <v>37</v>
      </c>
      <c r="B29" s="47">
        <f>Application!B61</f>
        <v>0</v>
      </c>
    </row>
    <row r="30" spans="1:8" x14ac:dyDescent="0.25">
      <c r="A30" s="19" t="s">
        <v>38</v>
      </c>
      <c r="B30" s="47">
        <f>Application!B62</f>
        <v>0</v>
      </c>
    </row>
    <row r="31" spans="1:8" x14ac:dyDescent="0.25">
      <c r="A31" s="19" t="s">
        <v>39</v>
      </c>
      <c r="B31" s="47">
        <f>Application!B63</f>
        <v>0</v>
      </c>
    </row>
    <row r="32" spans="1:8" x14ac:dyDescent="0.25">
      <c r="A32" s="19" t="s">
        <v>40</v>
      </c>
      <c r="B32" s="90">
        <f>Application!B67</f>
        <v>0</v>
      </c>
    </row>
    <row r="33" spans="1:3" x14ac:dyDescent="0.25">
      <c r="A33" s="19" t="s">
        <v>110</v>
      </c>
      <c r="B33" s="90">
        <v>4</v>
      </c>
    </row>
    <row r="34" spans="1:3" x14ac:dyDescent="0.25">
      <c r="A34" s="19"/>
      <c r="B34" s="90"/>
    </row>
    <row r="35" spans="1:3" x14ac:dyDescent="0.25">
      <c r="A35" s="19" t="s">
        <v>111</v>
      </c>
      <c r="B35" s="129">
        <f>(B31*E4)/12</f>
        <v>0</v>
      </c>
    </row>
    <row r="36" spans="1:3" x14ac:dyDescent="0.25">
      <c r="A36" s="19" t="s">
        <v>93</v>
      </c>
      <c r="B36" s="47">
        <f>((Summary!B31*(Summary!B33/100)+2000)+((B35/2)+1000)+B27+B30)-(B28+B31)</f>
        <v>3000</v>
      </c>
    </row>
    <row r="37" spans="1:3" x14ac:dyDescent="0.25">
      <c r="A37" s="19"/>
      <c r="B37" s="47"/>
    </row>
    <row r="38" spans="1:3" x14ac:dyDescent="0.25">
      <c r="A38" s="19"/>
    </row>
    <row r="39" spans="1:3" x14ac:dyDescent="0.25">
      <c r="A39" s="19" t="s">
        <v>107</v>
      </c>
      <c r="B39" s="92">
        <f>IF((B35*6&lt;10000),10000,(B35*6))</f>
        <v>10000</v>
      </c>
    </row>
    <row r="40" spans="1:3" x14ac:dyDescent="0.25">
      <c r="A40" t="s">
        <v>112</v>
      </c>
      <c r="B40" s="92">
        <f>IF(B36&gt;0,B36+B39,B39)</f>
        <v>13000</v>
      </c>
    </row>
    <row r="42" spans="1:3" x14ac:dyDescent="0.25">
      <c r="A42" s="1" t="s">
        <v>50</v>
      </c>
    </row>
    <row r="43" spans="1:3" x14ac:dyDescent="0.25">
      <c r="A43" t="s">
        <v>92</v>
      </c>
      <c r="B43" s="47">
        <f>Application!C113</f>
        <v>0</v>
      </c>
    </row>
    <row r="45" spans="1:3" x14ac:dyDescent="0.25">
      <c r="A45" s="1" t="s">
        <v>65</v>
      </c>
    </row>
    <row r="46" spans="1:3" x14ac:dyDescent="0.25">
      <c r="A46" s="1"/>
      <c r="B46" t="s">
        <v>67</v>
      </c>
      <c r="C46" t="s">
        <v>68</v>
      </c>
    </row>
    <row r="47" spans="1:3" x14ac:dyDescent="0.25">
      <c r="A47" s="58" t="s">
        <v>69</v>
      </c>
      <c r="B47" s="127">
        <f>Liabilities!B6</f>
        <v>0</v>
      </c>
      <c r="C47" s="127">
        <f>Liabilities!C6</f>
        <v>0</v>
      </c>
    </row>
    <row r="48" spans="1:3" x14ac:dyDescent="0.25">
      <c r="A48" s="58" t="s">
        <v>70</v>
      </c>
      <c r="B48" s="127">
        <f>Liabilities!B7</f>
        <v>0</v>
      </c>
      <c r="C48" s="127">
        <f>Liabilities!C7</f>
        <v>0</v>
      </c>
    </row>
    <row r="49" spans="1:3" x14ac:dyDescent="0.25">
      <c r="A49" s="58" t="s">
        <v>81</v>
      </c>
      <c r="B49" s="127">
        <f>Liabilities!B8</f>
        <v>0</v>
      </c>
      <c r="C49" s="127">
        <f>Liabilities!C8</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Application</vt:lpstr>
      <vt:lpstr>Liabilities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Missy</dc:creator>
  <cp:lastModifiedBy>Kevin</cp:lastModifiedBy>
  <cp:lastPrinted>2015-11-25T18:07:08Z</cp:lastPrinted>
  <dcterms:created xsi:type="dcterms:W3CDTF">2015-11-18T19:49:03Z</dcterms:created>
  <dcterms:modified xsi:type="dcterms:W3CDTF">2017-10-25T19:38:54Z</dcterms:modified>
</cp:coreProperties>
</file>